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80" windowHeight="9432" tabRatio="732" firstSheet="1" activeTab="7"/>
  </bookViews>
  <sheets>
    <sheet name="1кв" sheetId="1" r:id="rId1"/>
    <sheet name="1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3" sheetId="9" r:id="rId9"/>
    <sheet name="14" sheetId="10" r:id="rId10"/>
    <sheet name="МБТ поселениям" sheetId="11" r:id="rId11"/>
    <sheet name="Межб. трансф." sheetId="12" r:id="rId12"/>
    <sheet name="МБТ прг" sheetId="13" r:id="rId13"/>
    <sheet name="Структура" sheetId="14" r:id="rId14"/>
    <sheet name="Доходы" sheetId="15" r:id="rId15"/>
    <sheet name="Расходы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bookmark_1" localSheetId="7">'[1]3 ур-ня бюджета'!#REF!</definedName>
    <definedName name="__bookmark_1" localSheetId="8">'[1]3 ур-ня бюджета'!#REF!</definedName>
    <definedName name="__bookmark_1" localSheetId="9">#REF!</definedName>
    <definedName name="__bookmark_1" localSheetId="0">'[4]3 ур-ня бюджета'!#REF!</definedName>
    <definedName name="__bookmark_1" localSheetId="4">#REF!</definedName>
    <definedName name="__bookmark_1" localSheetId="10">'[4]3 ур-ня бюджета'!#REF!</definedName>
    <definedName name="__bookmark_1">#REF!</definedName>
    <definedName name="__bookmark_10">'Расходы'!$A$2:$N$301</definedName>
    <definedName name="__bookmark_12" localSheetId="8">#REF!</definedName>
    <definedName name="__bookmark_12" localSheetId="9">#REF!</definedName>
    <definedName name="__bookmark_12" localSheetId="0">#REF!</definedName>
    <definedName name="__bookmark_12" localSheetId="4">#REF!</definedName>
    <definedName name="__bookmark_12" localSheetId="10">#REF!</definedName>
    <definedName name="__bookmark_12">#REF!</definedName>
    <definedName name="__bookmark_2" localSheetId="8">#REF!</definedName>
    <definedName name="__bookmark_2">#REF!</definedName>
    <definedName name="__bookmark_3">#N/A</definedName>
    <definedName name="__bookmark_8" localSheetId="0">#REF!</definedName>
    <definedName name="__bookmark_8" localSheetId="10">#REF!</definedName>
    <definedName name="__bookmark_8">#REF!</definedName>
    <definedName name="__bookmark_9" localSheetId="8">#REF!</definedName>
    <definedName name="__bookmark_9" localSheetId="9">#REF!</definedName>
    <definedName name="__bookmark_9" localSheetId="0">#REF!</definedName>
    <definedName name="__bookmark_9" localSheetId="4">#REF!</definedName>
    <definedName name="__bookmark_9" localSheetId="10">#REF!</definedName>
    <definedName name="__bookmark_9">#REF!</definedName>
    <definedName name="_xlfn.IFERROR" hidden="1">#NAME?</definedName>
    <definedName name="_xlnm._FilterDatabase" localSheetId="15" hidden="1">'Расходы'!$A$6:$N$300</definedName>
    <definedName name="OLE_LINK9" localSheetId="12">'МБТ прг'!#REF!</definedName>
    <definedName name="_xlnm.Print_Titles" localSheetId="0">'1кв'!$2:$7</definedName>
    <definedName name="_xlnm.Print_Titles" localSheetId="2">'5'!$9:$10</definedName>
    <definedName name="_xlnm.Print_Titles" localSheetId="3">'6'!$10:$12</definedName>
    <definedName name="_xlnm.Print_Titles" localSheetId="4">'7'!$13:$14</definedName>
    <definedName name="_xlnm.Print_Titles" localSheetId="14">'Доходы'!$9:$10</definedName>
    <definedName name="_xlnm.Print_Titles" localSheetId="11">'Межб. трансф.'!$8:$8</definedName>
    <definedName name="_xlnm.Print_Titles" localSheetId="15">'Расходы'!$2:$6</definedName>
    <definedName name="_xlnm.Print_Titles" localSheetId="13">'Структура'!$3:$6</definedName>
    <definedName name="ими" localSheetId="8">'[4]3 ур-ня бюджета'!#REF!</definedName>
    <definedName name="ими" localSheetId="0">'[4]3 ур-ня бюджета'!#REF!</definedName>
    <definedName name="ими" localSheetId="4">'[4]3 ур-ня бюджета'!#REF!</definedName>
    <definedName name="ими">'[4]3 ур-ня бюджета'!#REF!</definedName>
    <definedName name="_xlnm.Print_Area" localSheetId="1">'1'!$A$1:$F$23</definedName>
    <definedName name="_xlnm.Print_Area" localSheetId="7">'10'!$A$1:$G$97</definedName>
    <definedName name="_xlnm.Print_Area" localSheetId="8">'13'!$B$1:$O$26</definedName>
    <definedName name="_xlnm.Print_Area" localSheetId="9">'14'!$A$1:$J$65</definedName>
    <definedName name="_xlnm.Print_Area" localSheetId="0">'1кв'!$A$1:$L$227</definedName>
    <definedName name="_xlnm.Print_Area" localSheetId="2">'5'!$A$1:$N$53</definedName>
    <definedName name="_xlnm.Print_Area" localSheetId="3">'6'!$A$1:$R$285</definedName>
    <definedName name="_xlnm.Print_Area" localSheetId="4">'7'!$A$1:$K$303</definedName>
    <definedName name="_xlnm.Print_Area" localSheetId="5">'8'!$A$1:$I$35</definedName>
    <definedName name="_xlnm.Print_Area" localSheetId="6">'9'!$A$1:$H$25</definedName>
    <definedName name="ор" localSheetId="8">#REF!</definedName>
    <definedName name="ор" localSheetId="0">#REF!</definedName>
    <definedName name="ор" localSheetId="4">#REF!</definedName>
    <definedName name="ор">#REF!</definedName>
    <definedName name="п" localSheetId="8">'[4]3 ур-ня бюджета'!#REF!</definedName>
    <definedName name="п" localSheetId="0">'[4]3 ур-ня бюджета'!#REF!</definedName>
    <definedName name="п" localSheetId="4">'[4]3 ур-ня бюджета'!#REF!</definedName>
    <definedName name="п">'[4]3 ур-ня бюджета'!#REF!</definedName>
    <definedName name="рпасрпр" localSheetId="8">#REF!</definedName>
    <definedName name="рпасрпр" localSheetId="9">#REF!</definedName>
    <definedName name="рпасрпр" localSheetId="0">#REF!</definedName>
    <definedName name="рпасрпр" localSheetId="4">#REF!</definedName>
    <definedName name="рпасрпр">#REF!</definedName>
    <definedName name="ф" localSheetId="8">#REF!</definedName>
    <definedName name="ф" localSheetId="9">#REF!</definedName>
    <definedName name="ф" localSheetId="0">#REF!</definedName>
    <definedName name="ф" localSheetId="4">#REF!</definedName>
    <definedName name="ф">#REF!</definedName>
  </definedNames>
  <calcPr fullCalcOnLoad="1"/>
</workbook>
</file>

<file path=xl/comments1.xml><?xml version="1.0" encoding="utf-8"?>
<comments xmlns="http://schemas.openxmlformats.org/spreadsheetml/2006/main">
  <authors>
    <author>atx</author>
  </authors>
  <commentList>
    <comment ref="H126" authorId="0">
      <text>
        <r>
          <rPr>
            <sz val="9"/>
            <rFont val="Tahoma"/>
            <family val="2"/>
          </rPr>
          <t>24880 руб. оценка по ЧС на ремонт ТСОШ стройтехобслед</t>
        </r>
      </text>
    </comment>
  </commentList>
</comments>
</file>

<file path=xl/comments13.xml><?xml version="1.0" encoding="utf-8"?>
<comments xmlns="http://schemas.openxmlformats.org/spreadsheetml/2006/main">
  <authors>
    <author> </author>
  </authors>
  <commentList>
    <comment ref="B12" authorId="0">
      <text>
        <r>
          <rPr>
            <sz val="8"/>
            <rFont val="Tahoma"/>
            <family val="2"/>
          </rPr>
          <t>1720071030 кр КЦСР</t>
        </r>
      </text>
    </comment>
  </commentList>
</comments>
</file>

<file path=xl/comments14.xml><?xml version="1.0" encoding="utf-8"?>
<comments xmlns="http://schemas.openxmlformats.org/spreadsheetml/2006/main">
  <authors>
    <author>AToXa</author>
  </authors>
  <commentList>
    <comment ref="C43" authorId="0">
      <text>
        <r>
          <rPr>
            <sz val="9"/>
            <rFont val="Tahoma"/>
            <family val="2"/>
          </rPr>
          <t>Статья 92.1 БК РФ
3. Дефицит местного бюджета не должен превышать 10 процентов утвержденного общего годового объема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отчислений.
Для муниципального образования, в отношении которого осуществляются меры, предусмотренные пунктом 4 статьи 136 настоящего Кодекса, дефицит бюджета не должен превышать 5 процентов утвержденного общего годового объема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отчислений.
В случае утверждения муниципальным правовым актом представительного органа муниципального образования о бюджете в составе источников финансирования дефицита местного бюджета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местного бюджета дефицит местного бюджета может превысить ограничения, установленные настоящим пунктом, в пределах суммы указанных поступлений и снижения остатков средств на счетах по учету средств местного бюджета.3</t>
        </r>
      </text>
    </comment>
  </commentList>
</comments>
</file>

<file path=xl/sharedStrings.xml><?xml version="1.0" encoding="utf-8"?>
<sst xmlns="http://schemas.openxmlformats.org/spreadsheetml/2006/main" count="4512" uniqueCount="1591">
  <si>
    <t>Иные пенсии, социальные доплаты к пенсиям</t>
  </si>
  <si>
    <t>Управление делами Президента РФ</t>
  </si>
  <si>
    <t xml:space="preserve"> </t>
  </si>
  <si>
    <t>ВСЕГО: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</si>
  <si>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</si>
  <si>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</si>
  <si>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Отчет о передаче целевых средств в разрезе трансфертов</t>
  </si>
  <si>
    <t>КодБюджета</t>
  </si>
  <si>
    <t>Вид средств</t>
  </si>
  <si>
    <t>Вид трансферта</t>
  </si>
  <si>
    <t>Трансферт</t>
  </si>
  <si>
    <t>Код целевых средств (ключ)</t>
  </si>
  <si>
    <t>ВидЦелевыхСредствКод</t>
  </si>
  <si>
    <t>Код</t>
  </si>
  <si>
    <t>Вид целевых средств (межбюджетного трансферта)</t>
  </si>
  <si>
    <t>Район</t>
  </si>
  <si>
    <t>Наименование района получателя трансферта</t>
  </si>
  <si>
    <t>2.00.000.000 КРАЕВЫЕ ТРАНСФЕРТЫ</t>
  </si>
  <si>
    <t>2.02.000.000 Субвенции (Край)</t>
  </si>
  <si>
    <t>2.02.002.001 Осуществление первичного воинского учета на территориях, где отсутствуют военные комиссариаты</t>
  </si>
  <si>
    <t>Администрация Новоиушинского сельсовета Тогульск.р-на Алт.края</t>
  </si>
  <si>
    <t>Администрация Старотогульского сельсовета Тогульск.р-на Алт.края</t>
  </si>
  <si>
    <t>Администрация Тогульского сельсовета Тогульск.р-на Алт.края</t>
  </si>
  <si>
    <t>Администрация Топтушинского сельсовета Тогульск.р-на Алт.края</t>
  </si>
  <si>
    <t>Администрация Антипинского сельсовета Тогульск.р-на Алт.края</t>
  </si>
  <si>
    <t>2.02.003.001 Функционирование административных комиссий</t>
  </si>
  <si>
    <t>2.02.006.001 Субвенции бюджетам муниципальных районов на выравнивание бюджетной обеспеченности поселений</t>
  </si>
  <si>
    <t>2.03.000.000 Субсидии (Край)</t>
  </si>
  <si>
    <t>8.00.000.000 ТРАНСФЕРТЫ ПОСЕЛЕНИЯМ</t>
  </si>
  <si>
    <t>8.01.000.000 Дотации поселениям</t>
  </si>
  <si>
    <t>8.01.001.001 Дотации бюджетам поселений на поддержку мер по обеспечению сбалансированности бюджетов</t>
  </si>
  <si>
    <t>8.01.002.001 Дотации бюджетам поселений на выравнивание бюджетной обеспеченности поселений за счет средств местного бюджета</t>
  </si>
  <si>
    <t>8.04.000.000 Трансферты поселениям</t>
  </si>
  <si>
    <t>8.04.001.001 Межбюджетные трансферты на осуществление  дорожной деятельности</t>
  </si>
  <si>
    <t>8.04.002.001 Межбюджетные трансферты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</si>
  <si>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8.04.003.001 Межбюджетные трансферты на организацию сбора и вывоза бытовых отходов и мусора</t>
  </si>
  <si>
    <t>8.04.004.001 Межбюджетные трансферты на сохранение, использование и популяризацию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</t>
  </si>
  <si>
    <t>8.04.005.001 Межбюджетные трансферты на организацию ритуальных услуг и содержание мест захоронения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</si>
  <si>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</si>
  <si>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</si>
  <si>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</si>
  <si>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</si>
  <si>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</si>
  <si>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244</t>
  </si>
  <si>
    <t>121</t>
  </si>
  <si>
    <t>851</t>
  </si>
  <si>
    <t>852</t>
  </si>
  <si>
    <t>122</t>
  </si>
  <si>
    <t>111</t>
  </si>
  <si>
    <t>112</t>
  </si>
  <si>
    <t>Функционирование комиссий по делам несовершеннолетних и защите их прав и органов опеки и попечительства</t>
  </si>
  <si>
    <t>312</t>
  </si>
  <si>
    <t>321</t>
  </si>
  <si>
    <t>313</t>
  </si>
  <si>
    <t>МЕЖБЮДЖЕТНЫЕ ТРАНСФЕРТЫ ОБЩЕГО ХАРАКТЕРА БЮДЖЕТАМ БЮДЖЕТНОЙ СИСТЕМЫ РОССИЙСКОЙ ФЕДЕРАЦИИ</t>
  </si>
  <si>
    <t>511</t>
  </si>
  <si>
    <t>512</t>
  </si>
  <si>
    <t>Коды ведомственной классификации</t>
  </si>
  <si>
    <t>№ п/п</t>
  </si>
  <si>
    <t>Наименование поселения</t>
  </si>
  <si>
    <t xml:space="preserve">Антипинский </t>
  </si>
  <si>
    <t xml:space="preserve">Новоиушинский </t>
  </si>
  <si>
    <t>Старотогульский</t>
  </si>
  <si>
    <t>Тогульский</t>
  </si>
  <si>
    <t xml:space="preserve">Топтушинский </t>
  </si>
  <si>
    <t>Итого</t>
  </si>
  <si>
    <t>Субвенции на осуществление полномочий по первичному воинскому учету</t>
  </si>
  <si>
    <t>Субвенции на функционирование административных комиссий</t>
  </si>
  <si>
    <t>Утверждено</t>
  </si>
  <si>
    <t>за счет субвенции из краевого бюджета</t>
  </si>
  <si>
    <t>за счет средств местного бюджета</t>
  </si>
  <si>
    <t>дотации
на выравнивание бюджетной обеспеченности поселений, всего</t>
  </si>
  <si>
    <t>КВР</t>
  </si>
  <si>
    <t>530</t>
  </si>
  <si>
    <t>540</t>
  </si>
  <si>
    <t>730</t>
  </si>
  <si>
    <t>КВСР</t>
  </si>
  <si>
    <t>Министерство культуры и массовых коммуникаций РФ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</si>
  <si>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</si>
  <si>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Министерство образования и науки РФ</t>
  </si>
  <si>
    <t>Центральный аппарат органов местного самоуправления</t>
  </si>
  <si>
    <t>Министерство финансов Российской Федерации</t>
  </si>
  <si>
    <t>Функционирование административных комиссий</t>
  </si>
  <si>
    <t>Субвенции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</si>
  <si>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</si>
  <si>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</si>
  <si>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Обслуживание муниципального долга</t>
  </si>
  <si>
    <t>Министерство экономического развития и торговли РФ</t>
  </si>
  <si>
    <t>Глава местной администрации (исполнительно-распорядительного органа муниципального образования)</t>
  </si>
  <si>
    <t>Учреждения по обеспечению национальной безопасности и правоохранительной деятельности</t>
  </si>
  <si>
    <t>Единица измерения: руб.</t>
  </si>
  <si>
    <t>Дотации на выравнивание бюджетной обеспеченности</t>
  </si>
  <si>
    <t>Наименование</t>
  </si>
  <si>
    <t>раздел</t>
  </si>
  <si>
    <t>подраздел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</si>
  <si>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</si>
  <si>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</si>
  <si>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</si>
  <si>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</si>
  <si>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</si>
  <si>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</si>
  <si>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</si>
  <si>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</si>
  <si>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</si>
  <si>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</si>
  <si>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</si>
  <si>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</si>
  <si>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</si>
  <si>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</si>
  <si>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</si>
  <si>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</si>
  <si>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</si>
  <si>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</si>
  <si>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</si>
  <si>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</si>
  <si>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</si>
  <si>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</si>
  <si>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</si>
  <si>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</si>
  <si>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</si>
  <si>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</si>
  <si>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</si>
  <si>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</si>
  <si>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</si>
  <si>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</si>
  <si>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</si>
  <si>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</si>
  <si>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</si>
  <si>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</si>
  <si>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Коды классификации</t>
  </si>
  <si>
    <t xml:space="preserve">Приложение </t>
  </si>
  <si>
    <t>депутатов</t>
  </si>
  <si>
    <t xml:space="preserve">от            </t>
  </si>
  <si>
    <t>№</t>
  </si>
  <si>
    <t>КЦСР</t>
  </si>
  <si>
    <t>тыс. руб.</t>
  </si>
  <si>
    <t>Код бюджетной классификации</t>
  </si>
  <si>
    <t>Источники финансирования дефицита районного бюджета</t>
  </si>
  <si>
    <t>ИСТОЧНИКИ ФИНАНСИРОВАНИЯ ДЕФИЦИТА БЮДЖЕТА, ВСЕГО</t>
  </si>
  <si>
    <t xml:space="preserve"> 01 03 01 00 05 0000 </t>
  </si>
  <si>
    <t>Разница между полученными и погашенными муниципальным районом в валюте Российской Федерации бюджетными кредитами, предоставленными бюджету муниципального района другими бюджетами бюджетной системы Российской Федерации</t>
  </si>
  <si>
    <t>01 05 00 00 05 0000</t>
  </si>
  <si>
    <t>Изменение остатков средств на счетах по учету средств бюджета муниципального района в течение финансового года</t>
  </si>
  <si>
    <t>8.04.006.001 Межбюджетные трансферты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и в границах поселения</t>
  </si>
  <si>
    <t>Транспорт</t>
  </si>
  <si>
    <t>Приобретение товаров, работ, услуг в пользу граждан в целях их социального обеспечения</t>
  </si>
  <si>
    <t>323</t>
  </si>
  <si>
    <t>9020016520</t>
  </si>
  <si>
    <t>7000060990</t>
  </si>
  <si>
    <t>0140070090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</si>
  <si>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</si>
  <si>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</si>
  <si>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</si>
  <si>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9140070400</t>
  </si>
  <si>
    <t>0250010860</t>
  </si>
  <si>
    <t>0140070060</t>
  </si>
  <si>
    <t>9910014100</t>
  </si>
  <si>
    <t>0120010110</t>
  </si>
  <si>
    <t>5900060990</t>
  </si>
  <si>
    <t>853</t>
  </si>
  <si>
    <t>Уплата иных платежей</t>
  </si>
  <si>
    <t>9820060230</t>
  </si>
  <si>
    <t>9810060220</t>
  </si>
  <si>
    <t>9930014070</t>
  </si>
  <si>
    <t>9290018090</t>
  </si>
  <si>
    <t>9290018070</t>
  </si>
  <si>
    <t>0140051180</t>
  </si>
  <si>
    <t>7130070700</t>
  </si>
  <si>
    <t>5840060990</t>
  </si>
  <si>
    <t>1000060990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</si>
  <si>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</si>
  <si>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</si>
  <si>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</si>
  <si>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0250010820</t>
  </si>
  <si>
    <t>5820070930</t>
  </si>
  <si>
    <t>5820070910</t>
  </si>
  <si>
    <t>Иные выплаты персоналу учреждений, за исключением фонда оплаты труда</t>
  </si>
  <si>
    <t>5820060990</t>
  </si>
  <si>
    <t>5810070900</t>
  </si>
  <si>
    <t>тыс.руб.</t>
  </si>
  <si>
    <t>Наименование показателя</t>
  </si>
  <si>
    <t>НАЛОГОВЫЕ И НЕНАЛОГОВЫЕ ДОХОДЫ</t>
  </si>
  <si>
    <t>01</t>
  </si>
  <si>
    <t>02</t>
  </si>
  <si>
    <t>10</t>
  </si>
  <si>
    <t>05</t>
  </si>
  <si>
    <t>13</t>
  </si>
  <si>
    <t>Доходы районного бюджета по классификации операций сектора государственного управления, относящихся к доходам бюджетов</t>
  </si>
  <si>
    <t>Возарат остатков</t>
  </si>
  <si>
    <t>Утверждено БА</t>
  </si>
  <si>
    <t>ПОФ</t>
  </si>
  <si>
    <t>Исполнено ЗКР</t>
  </si>
  <si>
    <t>Остатки БА</t>
  </si>
  <si>
    <t>на начало года от МО,ГРБС (поступление)</t>
  </si>
  <si>
    <t>на год</t>
  </si>
  <si>
    <t>по текущий квартал</t>
  </si>
  <si>
    <t>исполнено (факт)</t>
  </si>
  <si>
    <t>в рассмотрении</t>
  </si>
  <si>
    <t>по банку</t>
  </si>
  <si>
    <t>выписано</t>
  </si>
  <si>
    <t>Остаток ПОФ</t>
  </si>
  <si>
    <t>год (факт)</t>
  </si>
  <si>
    <t>год (с учетом выписанных)</t>
  </si>
  <si>
    <t>квартал    (факт)</t>
  </si>
  <si>
    <t>квартал (с учетом выписанных)</t>
  </si>
  <si>
    <t xml:space="preserve">Код бюджетной классификации расходов (ППП, ФКР, КЦСР, КВР, КОСГУ) </t>
  </si>
  <si>
    <t>Код бюджетной классификации доходов</t>
  </si>
  <si>
    <t>Исполнено (заявки на кассовый расход)</t>
  </si>
  <si>
    <t>2.03.021.001 Субсидия на капитальный ремонт и ремонт автомобильных дорог общего пользования местного значения</t>
  </si>
  <si>
    <t>12</t>
  </si>
  <si>
    <t>2.03.020.001 Субсидия на обеспечение расчетов за уголь (отопление), потребляемый учреждениями бюджетной сферы</t>
  </si>
  <si>
    <t>Обеспечение проведения выборов и референдумов</t>
  </si>
  <si>
    <t>Резервные фонды</t>
  </si>
  <si>
    <t>Дополнительное образование детей</t>
  </si>
  <si>
    <t>4420010420</t>
  </si>
  <si>
    <t>4430010530</t>
  </si>
  <si>
    <t>5810010390</t>
  </si>
  <si>
    <t>5810060800</t>
  </si>
  <si>
    <t>5870060990</t>
  </si>
  <si>
    <t>5820010400</t>
  </si>
  <si>
    <t>Исполнение судебных актов Российской Федерации и мировых соглашений по возмещению причиненного вреда</t>
  </si>
  <si>
    <t>831</t>
  </si>
  <si>
    <t>5820060800</t>
  </si>
  <si>
    <t>5820060810</t>
  </si>
  <si>
    <t>5830010420</t>
  </si>
  <si>
    <t>5850060450</t>
  </si>
  <si>
    <t>5860060990</t>
  </si>
  <si>
    <t>Расходы на реализацию мероприятий муниципальных программ</t>
  </si>
  <si>
    <t>5850060660</t>
  </si>
  <si>
    <t>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и в границах поселения</t>
  </si>
  <si>
    <t>1300060510</t>
  </si>
  <si>
    <t>Мероприятия по содержанию и управлению дорожным хозяйством</t>
  </si>
  <si>
    <t>1300067270</t>
  </si>
  <si>
    <t>Капитальный ремонт и ремонт автомобильных дорог общего пользования местного значения</t>
  </si>
  <si>
    <t>4300060510</t>
  </si>
  <si>
    <t>52000L0181</t>
  </si>
  <si>
    <t>4300060990</t>
  </si>
  <si>
    <t>7110060140</t>
  </si>
  <si>
    <t>Проведение выборов главы муниципального образования</t>
  </si>
  <si>
    <t>Резервные средства</t>
  </si>
  <si>
    <t>870</t>
  </si>
  <si>
    <t>1900060990</t>
  </si>
  <si>
    <t>4000060990</t>
  </si>
  <si>
    <t>Исполнено</t>
  </si>
  <si>
    <t>№ прг</t>
  </si>
  <si>
    <t>Наименование муниципальной программы</t>
  </si>
  <si>
    <t>Объем финансирования</t>
  </si>
  <si>
    <t>в т.ч.:</t>
  </si>
  <si>
    <t>местный бюджет</t>
  </si>
  <si>
    <t>краевой бюджет</t>
  </si>
  <si>
    <t>Муниципальная программа «Профилактика преступлений и иных правонарушений в Тогульском районе на 2017 – 2020 годы»</t>
  </si>
  <si>
    <t>Муниципальная   программа «Повышение безопасности дорожного движения в Тогульском районе» на 2016-2020 годы</t>
  </si>
  <si>
    <t>Муниципальная программа «Обеспечение доступным и комфортным жильем населения Тогульского района» на 2014 - 2020 годы</t>
  </si>
  <si>
    <t>Муниципальная   программа «Энергосбережение» на  2015-2020 годы</t>
  </si>
  <si>
    <t>Муниципальная программа «Противодействие экстремизму и профилактика терроризма на территории муниципального образования Тогульский район на 2015-2020 годы»</t>
  </si>
  <si>
    <t>Муниципальная   программа «Комплексное развитие систем коммунальной инфраструктуры Тогульского района»  на  2015-2020 годы</t>
  </si>
  <si>
    <t>Муниципальная программа «Развитие образования и молодежной политики в Тогульском районе» на 2017 – 2020 годы</t>
  </si>
  <si>
    <t>Муниципальная программа «Комплексные меры противодействия злоупотреблению наркотиками и их незаконному обороту в Тогульском районе» на 2017-2020 годы</t>
  </si>
  <si>
    <t>Муниципальная программа «Развитие физической культуры и спорта в Тогульском  районе на 2014 - 2020 годы»</t>
  </si>
  <si>
    <t>программные расходы</t>
  </si>
  <si>
    <t>непрограммные расходы</t>
  </si>
  <si>
    <t>всего расходов</t>
  </si>
  <si>
    <t>ПЛАН</t>
  </si>
  <si>
    <t>ФАКТ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</si>
  <si>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</si>
  <si>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</si>
  <si>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>Расходы на обеспечение деятельности органов местного самоуправления</t>
  </si>
  <si>
    <t>01 2 00 00000</t>
  </si>
  <si>
    <t>01 2 00 10110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</si>
  <si>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</si>
  <si>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</t>
  </si>
  <si>
    <t>06</t>
  </si>
  <si>
    <t>07</t>
  </si>
  <si>
    <t>09</t>
  </si>
  <si>
    <t>08</t>
  </si>
  <si>
    <t>Закупка товаров, работ и услуг для государственных (муниципальных) нужд</t>
  </si>
  <si>
    <t>03</t>
  </si>
  <si>
    <t>Уплата налогов, сборов и иных платежей</t>
  </si>
  <si>
    <t>01 2 00 10130</t>
  </si>
  <si>
    <t>Расходы на проведение выборов и референдумов</t>
  </si>
  <si>
    <t>01 3 00 00000</t>
  </si>
  <si>
    <t>01 3 00 10250</t>
  </si>
  <si>
    <t>Закупка товаров, работ и услуг для обеспечения государственных (му-ниципальных) нужд</t>
  </si>
  <si>
    <t>Руководство и управление в сфере установленных функций</t>
  </si>
  <si>
    <t>01 4 00 00000</t>
  </si>
  <si>
    <t>01 4 00 51180</t>
  </si>
  <si>
    <t>01 4 00 70060</t>
  </si>
  <si>
    <t>01 4 00 70090</t>
  </si>
  <si>
    <t>Расходы на обеспечение деятельности (оказание услуг) подведомственных учреждений</t>
  </si>
  <si>
    <t>02 0 00 00000</t>
  </si>
  <si>
    <t>Расходы на обеспечение деятельности (оказание услуг) иных подведомственных учреждений</t>
  </si>
  <si>
    <t>02 5 00 00000</t>
  </si>
  <si>
    <t>02 5 00 10820</t>
  </si>
  <si>
    <t>02 5 00 10860</t>
  </si>
  <si>
    <t>10 0 00 00000</t>
  </si>
  <si>
    <t>10 0 00 60990</t>
  </si>
  <si>
    <t>13 0 00 00000</t>
  </si>
  <si>
    <t>13 0 00 60510</t>
  </si>
  <si>
    <t>13 0 00  67270</t>
  </si>
  <si>
    <t>14 0 00 00000</t>
  </si>
  <si>
    <t>14 0 00 60990</t>
  </si>
  <si>
    <t>19 0 00 00000</t>
  </si>
  <si>
    <t>19 0 00 60990</t>
  </si>
  <si>
    <t>40 0 00 00000</t>
  </si>
  <si>
    <t>40 0 00 60990</t>
  </si>
  <si>
    <t>43 0 00 00000</t>
  </si>
  <si>
    <t xml:space="preserve">Мероприятия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</si>
  <si>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43 0 00 60510</t>
  </si>
  <si>
    <t>43 0 00 60990</t>
  </si>
  <si>
    <t>44 0 00 00000</t>
  </si>
  <si>
    <t>44 1 00 00000</t>
  </si>
  <si>
    <t>Библиотеки</t>
  </si>
  <si>
    <t>44 1 00 10570</t>
  </si>
  <si>
    <t>44 1 00 60990</t>
  </si>
  <si>
    <t>44 2 00 00000</t>
  </si>
  <si>
    <t>Организации (учреждения) дополнительного образования</t>
  </si>
  <si>
    <t>44 2 00 10420</t>
  </si>
  <si>
    <t>Мероприятия в сфере образования</t>
  </si>
  <si>
    <t>44 2 00 60990</t>
  </si>
  <si>
    <t>44 3 00 00000</t>
  </si>
  <si>
    <t>Учреждения культуры</t>
  </si>
  <si>
    <t>44 3 00 10530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</si>
  <si>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</si>
  <si>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44 3 00 60990</t>
  </si>
  <si>
    <t>44 4 00 00000</t>
  </si>
  <si>
    <t>44 4 00 60990</t>
  </si>
  <si>
    <t>52 0 00 00000</t>
  </si>
  <si>
    <t>52 0 00 L0181</t>
  </si>
  <si>
    <t>Субсидии</t>
  </si>
  <si>
    <t>Софинансирование расходов на реализацию мероприятий краевой адресной инвестиционной программы</t>
  </si>
  <si>
    <t>58 0 00 00000</t>
  </si>
  <si>
    <t>58 1 00 00000</t>
  </si>
  <si>
    <t>Детские дошкольные организации (учреждения)</t>
  </si>
  <si>
    <t>58 1 00 10390</t>
  </si>
  <si>
    <t>Мероприятия по обеспечению полноценного роста и развития в дошкольных учреждениях</t>
  </si>
  <si>
    <t>58 1 00 60800</t>
  </si>
  <si>
    <t>58 1 00 60990</t>
  </si>
  <si>
    <t xml:space="preserve"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</t>
  </si>
  <si>
    <t>58 1 00 70900</t>
  </si>
  <si>
    <t>58 2 00 00000</t>
  </si>
  <si>
    <t>Школы-детские сады, школы начальные, неполные средние и средние</t>
  </si>
  <si>
    <t>58 2 00 10400</t>
  </si>
  <si>
    <t>Мероприятия по обеспечению полноценного роста и развития в учреждениях общего образования</t>
  </si>
  <si>
    <t>58 2 00 60800</t>
  </si>
  <si>
    <t>Компенсационные выплаты на льготное питание за счет местных средств</t>
  </si>
  <si>
    <t>58 2 00 60810</t>
  </si>
  <si>
    <t>58 2 00 60990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</si>
  <si>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</si>
  <si>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58 2 00 70910</t>
  </si>
  <si>
    <t>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</si>
  <si>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</si>
  <si>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58 3 00 00000</t>
  </si>
  <si>
    <t>Организации (учреждения) дополнительного образования детей</t>
  </si>
  <si>
    <t>58 3 00 10420</t>
  </si>
  <si>
    <t>58 3 00 60990</t>
  </si>
  <si>
    <t>58 4 00 00000</t>
  </si>
  <si>
    <t>Социальное обеспечение и иные выплаты населению</t>
  </si>
  <si>
    <t>58 4 00 60990</t>
  </si>
  <si>
    <t>58 5 00 00000</t>
  </si>
  <si>
    <t>Мероприятия по проведению оздоровительной кампании детей</t>
  </si>
  <si>
    <t>58 5 00 60450</t>
  </si>
  <si>
    <t>Мероприятия по обеспечению летней занятости учащихся</t>
  </si>
  <si>
    <t>58 5 00 60660</t>
  </si>
  <si>
    <t>58 5 00 60990</t>
  </si>
  <si>
    <t>58 6 00 00000</t>
  </si>
  <si>
    <t>58 6 00 60990</t>
  </si>
  <si>
    <t>58 7 00 00000</t>
  </si>
  <si>
    <t>58 7 00 60990</t>
  </si>
  <si>
    <t>59 0 00 00000</t>
  </si>
  <si>
    <t>59 0 00 60990</t>
  </si>
  <si>
    <t>67 0 00 00000</t>
  </si>
  <si>
    <t>67 0 00 60990</t>
  </si>
  <si>
    <t>70 0 00 00000</t>
  </si>
  <si>
    <t>70 0 00 60990</t>
  </si>
  <si>
    <t>11</t>
  </si>
  <si>
    <t>71 0 00 00000</t>
  </si>
  <si>
    <t>71 1 00 00000</t>
  </si>
  <si>
    <t>Доплаты к пенсиям</t>
  </si>
  <si>
    <t>71 1 00 60140</t>
  </si>
  <si>
    <t>71 3 00 00000</t>
  </si>
  <si>
    <t>Компенсация части родительской платы за присмотр и уход за детьми, осваивающими образовательные про-граммы дошкольного образования в организациях, осуществляющих об-разовательную деятельность</t>
  </si>
  <si>
    <t>71 3 00 70700</t>
  </si>
  <si>
    <t>Социальное обеспечение и иные вы-платы населению</t>
  </si>
  <si>
    <t>71 4 00 00000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</si>
  <si>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</si>
  <si>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71 4 00 70800</t>
  </si>
  <si>
    <t>Выплаты приемной семье на содержание подопечных детей</t>
  </si>
  <si>
    <t>Вознаграждение приемному родителю</t>
  </si>
  <si>
    <t>Выплаты семьям опекунов на содержание подопечных детей</t>
  </si>
  <si>
    <t>Иные вопросы в отраслях социальной сферы</t>
  </si>
  <si>
    <t>90 0 00 00000</t>
  </si>
  <si>
    <t>90 2 00 00000</t>
  </si>
  <si>
    <t>Иные вопросы в сфере культуры и средств массовой информации</t>
  </si>
  <si>
    <t>90 2 00 16520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</si>
  <si>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</si>
  <si>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</si>
  <si>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</si>
  <si>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</si>
  <si>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Отлов и содержание безнадзорных животных</t>
  </si>
  <si>
    <t>91 4 00 70400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</si>
  <si>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</si>
  <si>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</si>
  <si>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</si>
  <si>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</si>
  <si>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Организация и содержание мест захоронения</t>
  </si>
  <si>
    <t>92 9 00 18070</t>
  </si>
  <si>
    <t>Сбор и удаление твердых отходов</t>
  </si>
  <si>
    <t>92 9 00 18090</t>
  </si>
  <si>
    <t>Межбюджетные трансферты общего характера бюджетам субъектов Российской Федерации и муниципальных образований</t>
  </si>
  <si>
    <t>98 0 00 00000</t>
  </si>
  <si>
    <t>Выравнивание бюджетной обеспеченности муниципальных образований</t>
  </si>
  <si>
    <t>98 1 00 00000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</si>
  <si>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</si>
  <si>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</si>
  <si>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14</t>
  </si>
  <si>
    <t>Дотации</t>
  </si>
  <si>
    <t>98 2 00 00000</t>
  </si>
  <si>
    <t>Обеспечение сбалансированности бюджетов</t>
  </si>
  <si>
    <t>98 2 00 60230</t>
  </si>
  <si>
    <t>Иные расходы органов государствен-ной власти субъектов Российской Федерации и органов местного само-управления</t>
  </si>
  <si>
    <t>99 0 00 00000</t>
  </si>
  <si>
    <t>99 1 00 00000</t>
  </si>
  <si>
    <t>Резервные фонды местных администраций</t>
  </si>
  <si>
    <t>99 1 00 14100</t>
  </si>
  <si>
    <t>Процентные платежи по долговым обязательствам</t>
  </si>
  <si>
    <t>99 3 00 00000</t>
  </si>
  <si>
    <t xml:space="preserve">Процентные платежи по муниципальному долгу </t>
  </si>
  <si>
    <t>99 3 00 14070</t>
  </si>
  <si>
    <t xml:space="preserve">Обслуживание муниципального долга </t>
  </si>
  <si>
    <t>17 2 00 71030</t>
  </si>
  <si>
    <t>Расходы на реализацию мероприятий региональных программ</t>
  </si>
  <si>
    <t>Софинансирование расходов муниципальных образований на обеспечение расчетов муниципальными учреждениями за потребленные топливно-энергетические ресурсы</t>
  </si>
  <si>
    <t>58 2 01 20990</t>
  </si>
  <si>
    <t>58 2 01 S0990</t>
  </si>
  <si>
    <t>Расходы на реализацию мероприятий краевой адресной инвестиционной программы</t>
  </si>
  <si>
    <t>Другие вопросы в области национальной экономики</t>
  </si>
  <si>
    <t>71 1 00 51340</t>
  </si>
  <si>
    <t>Процент исполнения</t>
  </si>
  <si>
    <t>5810060810</t>
  </si>
  <si>
    <t>1300071030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</si>
  <si>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</si>
  <si>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</si>
  <si>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Проведение выборов в представительные органы муниципального образования</t>
  </si>
  <si>
    <t>всего</t>
  </si>
  <si>
    <t>местного</t>
  </si>
  <si>
    <t>краевого</t>
  </si>
  <si>
    <t>федерального</t>
  </si>
  <si>
    <t>Наименование муниципальной программы / подпрограммы</t>
  </si>
  <si>
    <t>Местные + Краевые</t>
  </si>
  <si>
    <t>Местные</t>
  </si>
  <si>
    <t>Краевые</t>
  </si>
  <si>
    <t>Примечание</t>
  </si>
  <si>
    <t>план</t>
  </si>
  <si>
    <t>факт</t>
  </si>
  <si>
    <t>МБТ Транспорт.обслуживание</t>
  </si>
  <si>
    <t>МБТ Дорожный фонд</t>
  </si>
  <si>
    <t>Капитальный ремонт и ремонт автомобильных дорог общего пользования</t>
  </si>
  <si>
    <t>13 0 00 71030</t>
  </si>
  <si>
    <t>Субс Тогул с/с дороги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</si>
  <si>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</si>
  <si>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13 0 00 S1030</t>
  </si>
  <si>
    <t>Субс Тогул с/с дороги софин</t>
  </si>
  <si>
    <t>ген.план</t>
  </si>
  <si>
    <t>МБТ ЖКХ</t>
  </si>
  <si>
    <t>МБТ Тогул с/с Стабил.водоснабж</t>
  </si>
  <si>
    <t>Субсидии муниципальным образованиям на обеспечение расчетов муниципальными учреждениями за потребленные топливно-энергетические ресурсы</t>
  </si>
  <si>
    <t>уголь (отопление) кр</t>
  </si>
  <si>
    <t>уголь (отопление) софин местн</t>
  </si>
  <si>
    <t>КАИП кап.ремонт теплосетей</t>
  </si>
  <si>
    <t>Мероприятия в сфере культуры и кинематографии</t>
  </si>
  <si>
    <t>ДШИ</t>
  </si>
  <si>
    <t>Музеи и постоянные выставки</t>
  </si>
  <si>
    <t>Музей</t>
  </si>
  <si>
    <t>МБТ культ.наследие</t>
  </si>
  <si>
    <t>Предоставление субсидий муниципальным образованиям на реализацию проектов развития общественной инфраструктуры, основанных на инициативах граждан</t>
  </si>
  <si>
    <t>44 3 00 70260</t>
  </si>
  <si>
    <t>Грант по проекту СтТогул (663460,0)</t>
  </si>
  <si>
    <t>Реализация проектов развития общественной инфраструктуры, основанных на инициативах граждан</t>
  </si>
  <si>
    <t>44 3 00 S0260</t>
  </si>
  <si>
    <t>Грант по проекту СтТогул (663460,0) софин-ие</t>
  </si>
  <si>
    <t>Государственная поддержка муниципальных учреждений культуры, находящихся на территории сельских поселений</t>
  </si>
  <si>
    <t>52 0 00 R0181</t>
  </si>
  <si>
    <t>устройство зоны отдыха фед</t>
  </si>
  <si>
    <t>52 0 00 R0185</t>
  </si>
  <si>
    <t>ул жил усл гр на селе</t>
  </si>
  <si>
    <t>д/с местн</t>
  </si>
  <si>
    <t>д/с пит и мтб 1 13</t>
  </si>
  <si>
    <t>58 1 00 60810</t>
  </si>
  <si>
    <t>д/с пит (льгота)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</si>
  <si>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</si>
  <si>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школы местн</t>
  </si>
  <si>
    <t>кап.ремонт ТСОШ</t>
  </si>
  <si>
    <t>школы пит 1 13 (род.пл, площадки)</t>
  </si>
  <si>
    <t>школы пит по 1,20 (льгота)</t>
  </si>
  <si>
    <t>питание кр</t>
  </si>
  <si>
    <t>подъемные мол.спецам и т.д.</t>
  </si>
  <si>
    <t>летн.кампания детей</t>
  </si>
  <si>
    <t>Развитие системы отдыха и укрепления здоровья детей</t>
  </si>
  <si>
    <t>58 5 00 13210</t>
  </si>
  <si>
    <t>род.плата за путевки в лагерь</t>
  </si>
  <si>
    <t>Ветераны ВОВ</t>
  </si>
  <si>
    <t>71 2 00 00000</t>
  </si>
  <si>
    <t>71 2 00 60990</t>
  </si>
  <si>
    <t>безвозм (подарки ветеранам 10000, к НГ, многод семьям…)</t>
  </si>
  <si>
    <t>НЕПРОГРАММНЫЕ РАСХОДЫ</t>
  </si>
  <si>
    <t>План</t>
  </si>
  <si>
    <t>Факт</t>
  </si>
  <si>
    <t>Глава</t>
  </si>
  <si>
    <t>01 3 00 10240</t>
  </si>
  <si>
    <t>Выборы депутатов</t>
  </si>
  <si>
    <t>Выборы главы</t>
  </si>
  <si>
    <t>ПВУ</t>
  </si>
  <si>
    <t>АК</t>
  </si>
  <si>
    <t>К по ДН, Опека</t>
  </si>
  <si>
    <t>ЦБ (отдел культуры, образ, ФО)</t>
  </si>
  <si>
    <t>ГО ЧС</t>
  </si>
  <si>
    <t>Ветераны ВОВ 7110051340</t>
  </si>
  <si>
    <t>83 2 00 51340</t>
  </si>
  <si>
    <t>72 1 00 70260</t>
  </si>
  <si>
    <t>Гранты по проектам СтТогул (663460,0) и Топтушка (726743,0)</t>
  </si>
  <si>
    <t>Редакция СМИ</t>
  </si>
  <si>
    <t>Мероприятия по землеустройству и землепользованию</t>
  </si>
  <si>
    <t>91 1 00 17090</t>
  </si>
  <si>
    <t>Отлов животных</t>
  </si>
  <si>
    <t>МБТ Ритуал.услуги</t>
  </si>
  <si>
    <t>МБТ ТБО</t>
  </si>
  <si>
    <t>дот сбал</t>
  </si>
  <si>
    <t>Программные расходы</t>
  </si>
  <si>
    <t>Непрограммные расходы</t>
  </si>
  <si>
    <t>ИТОГО:</t>
  </si>
  <si>
    <t>Направление МБТ поселениям в рамках муниципальных программ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</si>
  <si>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</si>
  <si>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</si>
  <si>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2.03.009.001 Субс. на фин.обесп.мер, связ. с обесп. стабил.водоснабжения нас.АК</t>
  </si>
  <si>
    <t>кап.ремонт ТСОШ софин местн</t>
  </si>
  <si>
    <t>молодежка</t>
  </si>
  <si>
    <t>доплаты к пенсиям</t>
  </si>
  <si>
    <t>Утверждено на 01.01.18 г.</t>
  </si>
  <si>
    <t>Отклонение от первоначального плана</t>
  </si>
  <si>
    <t>по итогам года</t>
  </si>
  <si>
    <t>прогр</t>
  </si>
  <si>
    <t>непрогр</t>
  </si>
  <si>
    <t>нинн</t>
  </si>
  <si>
    <t>СВОД</t>
  </si>
  <si>
    <t>ИТОГО ПОСЕЛЕНИЯ с/с (1+…+5)</t>
  </si>
  <si>
    <t>1. Муниципальная программа «Устойчивое развитие сельских территорий в Тогульском районе» на 2017-2020 годы</t>
  </si>
  <si>
    <t xml:space="preserve">    Уголь (отопление) кр</t>
  </si>
  <si>
    <t xml:space="preserve">    Уголь (отопление) местн софин</t>
  </si>
  <si>
    <t xml:space="preserve">    Транспорт.обслуживание</t>
  </si>
  <si>
    <t>0408 1300060510</t>
  </si>
  <si>
    <t>0409 1300067270</t>
  </si>
  <si>
    <t xml:space="preserve">    Кап.ремонт дорог</t>
  </si>
  <si>
    <t>0409 1300071030</t>
  </si>
  <si>
    <t>Электро-, тепло-, газо- и водоснабжение</t>
  </si>
  <si>
    <t>0502 4300060510</t>
  </si>
  <si>
    <t>Субс Стабильное водоснабж.</t>
  </si>
  <si>
    <t>Теплосети (Тогул)</t>
  </si>
  <si>
    <t>0502 4320120990</t>
  </si>
  <si>
    <t>ГрантСтТогул ДК акт.зал)</t>
  </si>
  <si>
    <t>0804 4430070260</t>
  </si>
  <si>
    <t>Культурное наследие</t>
  </si>
  <si>
    <t>за счет местных средств</t>
  </si>
  <si>
    <t>за счет краевых средств</t>
  </si>
  <si>
    <t>за счет федеральных средств</t>
  </si>
  <si>
    <t>Земельный налог</t>
  </si>
  <si>
    <t>Молодежная политика</t>
  </si>
  <si>
    <t>Закупка товаров, работ, услуг в целях капитального ремонта государственного (муниципального) имущества</t>
  </si>
  <si>
    <t>ВСЕГО</t>
  </si>
  <si>
    <t>X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</si>
  <si>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</si>
  <si>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</si>
  <si>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</si>
  <si>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</si>
  <si>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</si>
  <si>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</si>
  <si>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</si>
  <si>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</si>
  <si>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</si>
  <si>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</si>
  <si>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</si>
  <si>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</si>
  <si>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</si>
  <si>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</si>
  <si>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</si>
  <si>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</si>
  <si>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</si>
  <si>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</si>
  <si>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</si>
  <si>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</si>
  <si>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</si>
  <si>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</si>
  <si>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</si>
  <si>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</si>
  <si>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</si>
  <si>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</si>
  <si>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</si>
  <si>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</si>
  <si>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</si>
  <si>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</si>
  <si>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</si>
  <si>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</si>
  <si>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</si>
  <si>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</si>
  <si>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</si>
  <si>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</si>
  <si>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</si>
  <si>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</si>
  <si>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</si>
  <si>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</si>
  <si>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</si>
  <si>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</si>
  <si>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</si>
  <si>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</si>
  <si>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</si>
  <si>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</si>
  <si>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</si>
  <si>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</si>
  <si>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</si>
  <si>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</si>
  <si>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</si>
  <si>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</si>
  <si>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</si>
  <si>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</si>
  <si>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</si>
  <si>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</si>
  <si>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</si>
  <si>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</si>
  <si>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</si>
  <si>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</si>
  <si>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</si>
  <si>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</si>
  <si>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</si>
  <si>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</si>
  <si>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</si>
  <si>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</si>
  <si>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</si>
  <si>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</si>
  <si>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</si>
  <si>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</si>
  <si>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</si>
  <si>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</si>
  <si>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</si>
  <si>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</si>
  <si>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</si>
  <si>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</si>
  <si>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</si>
  <si>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</si>
  <si>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</si>
  <si>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</si>
  <si>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</si>
  <si>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</si>
  <si>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</si>
  <si>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</si>
  <si>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</si>
  <si>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</si>
  <si>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</si>
  <si>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</si>
  <si>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</si>
  <si>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</si>
  <si>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</si>
  <si>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</si>
  <si>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</si>
  <si>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размещение отходов производства и потребления</t>
  </si>
  <si>
    <t>000 11201040010000120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</si>
  <si>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</si>
  <si>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</si>
  <si>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</si>
  <si>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</si>
  <si>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</si>
  <si>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</si>
  <si>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</si>
  <si>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</si>
  <si>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</si>
  <si>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</si>
  <si>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</si>
  <si>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</si>
  <si>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</si>
  <si>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</si>
  <si>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</si>
  <si>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</si>
  <si>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</si>
  <si>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</si>
  <si>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</si>
  <si>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</si>
  <si>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</si>
  <si>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</si>
  <si>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</si>
  <si>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</si>
  <si>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</si>
  <si>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</si>
  <si>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</si>
  <si>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</si>
  <si>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</si>
  <si>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</si>
  <si>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</si>
  <si>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</si>
  <si>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</si>
  <si>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</si>
  <si>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</si>
  <si>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</si>
  <si>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</si>
  <si>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</si>
  <si>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</si>
  <si>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</si>
  <si>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</si>
  <si>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</si>
  <si>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водного законодательства</t>
  </si>
  <si>
    <t>000 11625080000000140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</si>
  <si>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</si>
  <si>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000 11625085050000140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</si>
  <si>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</si>
  <si>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</si>
  <si>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</si>
  <si>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</si>
  <si>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</si>
  <si>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</si>
  <si>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</si>
  <si>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</si>
  <si>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</si>
  <si>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</si>
  <si>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</si>
  <si>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</si>
  <si>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</si>
  <si>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</si>
  <si>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</si>
  <si>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</si>
  <si>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</si>
  <si>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</si>
  <si>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</si>
  <si>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</si>
  <si>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</si>
  <si>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</si>
  <si>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</si>
  <si>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</si>
  <si>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</si>
  <si>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</si>
  <si>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</si>
  <si>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муниципальных районов на поддержку мер по обеспечению сбалансированности бюджетов</t>
  </si>
  <si>
    <t>000 20215002050000151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</si>
  <si>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</si>
  <si>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</si>
  <si>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</si>
  <si>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</si>
  <si>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реализацию федеральных целевых программ</t>
  </si>
  <si>
    <t>000 20220051000000151</t>
  </si>
  <si>
    <t>Субсидии бюджетам сельских поселений на реализацию федеральных целевых программ</t>
  </si>
  <si>
    <t>000 20220051100000151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</si>
  <si>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</si>
  <si>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</si>
  <si>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</si>
  <si>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</si>
  <si>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</si>
  <si>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</si>
  <si>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</si>
  <si>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</si>
  <si>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муниципальных районов</t>
  </si>
  <si>
    <t>000 20229999050000151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</si>
  <si>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</si>
  <si>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</si>
  <si>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</si>
  <si>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</si>
  <si>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</si>
  <si>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</si>
  <si>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</si>
  <si>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</si>
  <si>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</si>
  <si>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</si>
  <si>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</si>
  <si>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</si>
  <si>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</si>
  <si>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</si>
  <si>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</si>
  <si>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</si>
  <si>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</si>
  <si>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</si>
  <si>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</si>
  <si>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</si>
  <si>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</si>
  <si>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</si>
  <si>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</si>
  <si>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</si>
  <si>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</si>
  <si>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</si>
  <si>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000 20705000050000180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</si>
  <si>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</si>
  <si>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</si>
  <si>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</si>
  <si>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000 20705020050000180</t>
  </si>
  <si>
    <t>000 20705030050000180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</si>
  <si>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</si>
  <si>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</si>
  <si>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</si>
  <si>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</si>
  <si>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</si>
  <si>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</si>
  <si>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000 21960010050000151</t>
  </si>
  <si>
    <t>Код дохода</t>
  </si>
  <si>
    <t>РАЙОННЫЙ БЮДЖЕТ на 2018 год</t>
  </si>
  <si>
    <t>Раздел / Подраздел</t>
  </si>
  <si>
    <t>Глава (план)</t>
  </si>
  <si>
    <t>Глава (факт)</t>
  </si>
  <si>
    <t>057</t>
  </si>
  <si>
    <t>074</t>
  </si>
  <si>
    <t>092</t>
  </si>
  <si>
    <t>140</t>
  </si>
  <si>
    <t>303</t>
  </si>
  <si>
    <t>8</t>
  </si>
  <si>
    <t>9</t>
  </si>
  <si>
    <t>0709</t>
  </si>
  <si>
    <t>0408</t>
  </si>
  <si>
    <t>0409</t>
  </si>
  <si>
    <t>0412</t>
  </si>
  <si>
    <t>0502</t>
  </si>
  <si>
    <t>5</t>
  </si>
  <si>
    <t>Муниципальная программа «Развитие сельского хозяйства Тогульского района» на 2017-2021 годы</t>
  </si>
  <si>
    <t>22 0 00 00000</t>
  </si>
  <si>
    <t>22 0 00 60990</t>
  </si>
  <si>
    <t>0405</t>
  </si>
  <si>
    <t>12000 организация и мат. стимул. с/х предприятий и отд работников АПК района к достиж. Наивысш. рез. в рамках район. трудового соревн в АПК</t>
  </si>
  <si>
    <t>6</t>
  </si>
  <si>
    <t>7</t>
  </si>
  <si>
    <t>прочие мероприятия</t>
  </si>
  <si>
    <t>Обеспечение расчетов муниципальными учреждениями за потребленные топливно-энергетические ресурсы</t>
  </si>
  <si>
    <t xml:space="preserve">43 0 00 61190 </t>
  </si>
  <si>
    <t>0701</t>
  </si>
  <si>
    <t>тепло, уголь (детсады)</t>
  </si>
  <si>
    <t>0702</t>
  </si>
  <si>
    <t>тепло, уголь (школы)</t>
  </si>
  <si>
    <t>0703</t>
  </si>
  <si>
    <t>тепло, уголь (мудоды обр)</t>
  </si>
  <si>
    <t>тепло, уголь (ДШИ)</t>
  </si>
  <si>
    <t>0801</t>
  </si>
  <si>
    <t>тепло, уголь (ТМЦК, в т.ч. ТМБ, Музей)</t>
  </si>
  <si>
    <t>Обеспечение расчетов муниципальными учреждениями за потребленную электроэнергию</t>
  </si>
  <si>
    <t>43 0 00 6191</t>
  </si>
  <si>
    <t>э/эн (детсады)</t>
  </si>
  <si>
    <t>э/эн (школы)</t>
  </si>
  <si>
    <t>э/эн (мудоды обр)</t>
  </si>
  <si>
    <t>э/эн (ДШИ)</t>
  </si>
  <si>
    <t>э/эн (ТМЦК, в т.ч. ТМБ, Музей)</t>
  </si>
  <si>
    <t>Обеспечение расчетов муниципальными учреждениями за коммунальные услуги, за исключением расчетов за потребленные топливно-энергетические ресурсы и расчетов за электроэнергию</t>
  </si>
  <si>
    <t>43 0 00 6192</t>
  </si>
  <si>
    <t>вода, ассен., пр.комм. (детсады)</t>
  </si>
  <si>
    <t>вода, ассен., пр.комм. (школы)</t>
  </si>
  <si>
    <t>вода, ассен., пр.комм. (мудоды обр)</t>
  </si>
  <si>
    <t>вода, ассен., пр.комм. (ДШИ)</t>
  </si>
  <si>
    <t>вода, ассен., пр.комм. (ТМЦК, в т.ч. ТМБ, Музей)</t>
  </si>
  <si>
    <t>43 0 00 S1190</t>
  </si>
  <si>
    <t xml:space="preserve">                                                                                                                    </t>
  </si>
  <si>
    <t>Расходы на реализацию мероприятий, направленных на обеспечение стабильного водоснабжения населения Алтайского края</t>
  </si>
  <si>
    <t>43 0 00 80992</t>
  </si>
  <si>
    <t>Софинансирование расходов на реализацию мероприятий, направленных на обеспечение стабильного водоснабжения населения Алтайского края</t>
  </si>
  <si>
    <t>43 0 00 S0992</t>
  </si>
  <si>
    <t>8.1</t>
  </si>
  <si>
    <t>Подпрограмма «Организация библиотечного, справочного и информационного обслуживания населения муниципального образования Тогульского район Алтайского края» муниципальной программы «Развитие культуры Тогульского района» на 2013-2020 годы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</si>
  <si>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</si>
  <si>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44 1 00 R5192</t>
  </si>
  <si>
    <t>Поддержка отрасли культуры</t>
  </si>
  <si>
    <t>Библиотечное, справочное и информационное обслуживание</t>
  </si>
  <si>
    <t>44 1 00 60570</t>
  </si>
  <si>
    <t>ТМЦК за ЦРБ</t>
  </si>
  <si>
    <t>ЦРБ прочие мероприятия</t>
  </si>
  <si>
    <t xml:space="preserve">44 1 00 61190 </t>
  </si>
  <si>
    <t>тепло, уголь (ТМЦК за ТМБ)</t>
  </si>
  <si>
    <t xml:space="preserve">44 1 00 61191 </t>
  </si>
  <si>
    <t>э/эн (ТМЦК за ТМБ)</t>
  </si>
  <si>
    <t>44 1 00 61192</t>
  </si>
  <si>
    <t>вода, ассен., пр.комм. (ТМЦК за ЦРБ)</t>
  </si>
  <si>
    <t>8.2</t>
  </si>
  <si>
    <t>Подпрограмма «Организация дополнительного образования детей» муниципальной программы «Развитие культуры Тогульского района» на 2013-2020 годы</t>
  </si>
  <si>
    <t>44 4 00 R5191</t>
  </si>
  <si>
    <t>Развитие учреждений культуры (укрепление материально-технической базы и оснащение оборудованием детских школ искусств)</t>
  </si>
  <si>
    <t>44 2 00 L5191</t>
  </si>
  <si>
    <t>ДШИ прочие мероприятия</t>
  </si>
  <si>
    <t xml:space="preserve">44 2 00 61190 </t>
  </si>
  <si>
    <t xml:space="preserve">44 2 00 61191 </t>
  </si>
  <si>
    <t>44 2 00 61192</t>
  </si>
  <si>
    <t>8.3</t>
  </si>
  <si>
    <t>Подпрограмма «Организация досуга населения, развитие и поддержка народного творчества» муниципальной программы «Развитие культуры Тогульского района» на 2013-2020 годы</t>
  </si>
  <si>
    <t>ТМЦК за ТРДК</t>
  </si>
  <si>
    <t>ТМЦК за ТРДК прочие мероприятия</t>
  </si>
  <si>
    <t xml:space="preserve">44 3 00 61190 </t>
  </si>
  <si>
    <t>тепло, уголь (ТМЦК за ТРДК)</t>
  </si>
  <si>
    <t xml:space="preserve">44 3 00 61191 </t>
  </si>
  <si>
    <t>э/эн (ТМЦК за ТРДК)</t>
  </si>
  <si>
    <t>44 3 00 61192</t>
  </si>
  <si>
    <t>вода, ассен., пр.комм. (ТМЦК за ТРДК)</t>
  </si>
  <si>
    <t>44 3 00 R5193</t>
  </si>
  <si>
    <t>поддержка отрасли культуры (фед)</t>
  </si>
  <si>
    <t>1403</t>
  </si>
  <si>
    <t>8.4</t>
  </si>
  <si>
    <t>Подпрограмма «Ремонт учреждений культуры и учреждений дополнительного образования» муниципальной программы «Развитие культуры Тогульского района» на 2013-2020 годы</t>
  </si>
  <si>
    <t>Обеспечение развития и укрепление материально-технической базы муниципальных домов культуры, поддержка творческой деятельности муниципальных театров в городах численностью до 300 тысяч жителей</t>
  </si>
  <si>
    <t>44 4 00 55580</t>
  </si>
  <si>
    <t>0804</t>
  </si>
  <si>
    <t>укреп.МТБ</t>
  </si>
  <si>
    <t>44 4 00 L5580</t>
  </si>
  <si>
    <t>укреп.МТБ софин</t>
  </si>
  <si>
    <t>8.5</t>
  </si>
  <si>
    <t>Подпрограмма «Ремонт  и благоустройство памятников, расположенных в поселениях района» муниципальной программы «Развитие культуры Тогульского района» на 2013-2020 годы</t>
  </si>
  <si>
    <t>44 5 00 00000</t>
  </si>
  <si>
    <t>44 5 00 60510</t>
  </si>
  <si>
    <t>8.6</t>
  </si>
  <si>
    <t>Подпрограмма «Организация музейного обслуживания населения Тогульского района» муниципальной программы «Развитие культуры Тогульского района» на 2013-2020 годы</t>
  </si>
  <si>
    <t>44 6 00 00000</t>
  </si>
  <si>
    <t>44 6 00 60560</t>
  </si>
  <si>
    <t>8.7</t>
  </si>
  <si>
    <t>Подпрограмма «Развитие архивного дела в Тогульском районе» муниципальной программы «Развитие культуры Тогульского района» на 2013-2020 годы</t>
  </si>
  <si>
    <t>44 7 00 00000</t>
  </si>
  <si>
    <t>44 7 00 R5193</t>
  </si>
  <si>
    <t>44 7 00 60990</t>
  </si>
  <si>
    <t>архив</t>
  </si>
  <si>
    <t>Расходы на реализацию мероприятий государственной программы Алтайского края «Устойчивое развитие сельских территорий Алтайского края» на 2012-2020 годы</t>
  </si>
  <si>
    <t>Гранты на поддержку местных инициатив</t>
  </si>
  <si>
    <t>0503</t>
  </si>
  <si>
    <t>Парк Тогул (софин) местн</t>
  </si>
  <si>
    <t>Парк СтТогул (софин) местн</t>
  </si>
  <si>
    <t>Расходы на реализацию мероприятий по устойчивому развитию сельских территорий (Гранты на поддержку местных инициатив граждан, проживающих в сельской местности)</t>
  </si>
  <si>
    <t>52 0 00 R5671</t>
  </si>
  <si>
    <t>Обустройства парка в с. Тогул</t>
  </si>
  <si>
    <t>Улучшение жилищных условий граждан, проживающих в сельской местности, в том числе молодых семей и молодых специалистов, расходы на реализацию мероприятий государственной программы Алтайского края «Устойчивое развитие сельских территорий Алтайского края» на 2012-2020 годы</t>
  </si>
  <si>
    <t>1003</t>
  </si>
  <si>
    <t>10.1</t>
  </si>
  <si>
    <t>Подпрограмма «Развитие дошкольного образования в Тогульском районе» муниципальной программы «Развитие образования и молодежной политики в Тогульском районе» на 2017 – 2020 годы</t>
  </si>
  <si>
    <t>58 1 00 10400</t>
  </si>
  <si>
    <t>д/с прочие мероприятия</t>
  </si>
  <si>
    <t xml:space="preserve">58 1 00 61190 </t>
  </si>
  <si>
    <t xml:space="preserve">58 1 00 61191 </t>
  </si>
  <si>
    <t>58 1 00 61192</t>
  </si>
  <si>
    <t>д/с кр (ФОТ 8950, учеб 334)</t>
  </si>
  <si>
    <t>10.2</t>
  </si>
  <si>
    <t>Подпрограмма «Развитие общего образования в Тогульском районе» муниципальной программы «Развитие образования и молодежной политики в Тогульском районе» на 2017 – 2020 годы</t>
  </si>
  <si>
    <t>школы прочие мероприятия</t>
  </si>
  <si>
    <t>58 2 01 60990</t>
  </si>
  <si>
    <t>КАИП ТСОШ 80на80 (стройтехобсл)</t>
  </si>
  <si>
    <t xml:space="preserve">58 2 00 61190 </t>
  </si>
  <si>
    <t xml:space="preserve">58 2 00 61191 </t>
  </si>
  <si>
    <t>58 2 00 61192</t>
  </si>
  <si>
    <t>школы кр (ФОТ 44526: классн 1051, стим 759; учеб 909, комп.родит 13)</t>
  </si>
  <si>
    <t>10.3</t>
  </si>
  <si>
    <t>Подпрограмма «Развитие воспитания и дополнительного образования в Тогульском районе» муниципальной программы «Развитие образования и молодежной политики в Тогульском районе» на 2017 – 2020 годы</t>
  </si>
  <si>
    <t>доп. обр: ДДТ, ДЮСШ, Лагерь</t>
  </si>
  <si>
    <t>доп.образ прочие мероприятия</t>
  </si>
  <si>
    <t xml:space="preserve">58 3 00 61190 </t>
  </si>
  <si>
    <t>тепло, уголь (доп.обр.)</t>
  </si>
  <si>
    <t xml:space="preserve">58 3 00 61191 </t>
  </si>
  <si>
    <t>э/эн (доп.обр.)</t>
  </si>
  <si>
    <t>58 3 00 61192</t>
  </si>
  <si>
    <t>вода, ассен., пр.комм. (доп.обр.)</t>
  </si>
  <si>
    <t>10.4</t>
  </si>
  <si>
    <t>Подпрограмма «Развитие кадрового потенциала в системе образования Тогульского района» муниципальной программы «Развитие образования и молодежной политики в Тогульском районе» на 2017 – 2020 годы</t>
  </si>
  <si>
    <t>10.5</t>
  </si>
  <si>
    <t>Подпрограмма «Развитие отдыха и занятости учащихся Тогульского района» муниципальной программы «Развитие образования и молодежной политики в Тогульском районе» на 2017 – 2020 годы</t>
  </si>
  <si>
    <t>0707</t>
  </si>
  <si>
    <t>летн.кампания детей (кр)</t>
  </si>
  <si>
    <t>Развитие системы отдыха и укрепления здоровья детей (организация отдыха и оздоровления детей)</t>
  </si>
  <si>
    <t>58 5 00 13212</t>
  </si>
  <si>
    <t>летн.кампания детей (местн)</t>
  </si>
  <si>
    <t>занятость учащихся летом</t>
  </si>
  <si>
    <t>10.6</t>
  </si>
  <si>
    <t>Подпрограмма «Молодежная политика в Тогульском районе» муниципальной программы «Развитие образования и молодежной политики в Тогульском районе» на 2017 – 2020 годы</t>
  </si>
  <si>
    <t>10.7</t>
  </si>
  <si>
    <t>Подпрограмма «Повышение уровня пожарной безопасности и охраны труда в образовательных учреждениях Тогульского района» муниципальной программы «Развитие образования и молодежной политики в Тогульском районе» на 2017 – 2020 годы</t>
  </si>
  <si>
    <t>пожарка дс (0701)</t>
  </si>
  <si>
    <t>пожарка шк (0702)</t>
  </si>
  <si>
    <t>пожарка доп.обр. (0703)</t>
  </si>
  <si>
    <t>Муниципальная программа «Поддержка и развитие малого и среднего предпринимательства в Тогульском районе» на 2014-2020 годы»</t>
  </si>
  <si>
    <t>мал и ср предприним-во (местн)</t>
  </si>
  <si>
    <t>наркотики</t>
  </si>
  <si>
    <t>1105</t>
  </si>
  <si>
    <t>ФиС</t>
  </si>
  <si>
    <t>Муниципальная программа «Социальная поддержка граждан» на 2018-2020 годы</t>
  </si>
  <si>
    <t>14.1</t>
  </si>
  <si>
    <t>Подпрограмма «Меры социальной поддержки отдельных категорий граждан» муниципальной программы «Социальная поддержка граждан» на 2018-2020 годы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</si>
  <si>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</si>
  <si>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</si>
  <si>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71 1 00 51350</t>
  </si>
  <si>
    <t>Жилье ветеранам-инвалидам</t>
  </si>
  <si>
    <t>1001</t>
  </si>
  <si>
    <t>14.2</t>
  </si>
  <si>
    <t>Подпрограмма «Меры социальной поддержки населения» муниципальной программы «Социальная поддержка граждан» на 2018-2020 годы</t>
  </si>
  <si>
    <t>14.3</t>
  </si>
  <si>
    <t>Подпрограмма «Поддержка семей с детьми» муниципальной программы «Социальная поддержка граждан» на 2018-2020 годы</t>
  </si>
  <si>
    <t>1004</t>
  </si>
  <si>
    <t>компен.части род.пл в дс (кр), ВР 321</t>
  </si>
  <si>
    <t>14.4</t>
  </si>
  <si>
    <t>Подпрограмма «Поддержка детей-сирот и детей, оставшихся без попечения родителей» муниципальной программы «Социальная поддержка граждан» на 2017-2020 годы</t>
  </si>
  <si>
    <t>10637000: опекун 3775+0,3%=3786; приемн 6831+0,3%=6851 (2405 вознагражд+ 4426 сод.приемн)</t>
  </si>
  <si>
    <t>71 4 00 70801</t>
  </si>
  <si>
    <t>без 278 из 493 (ВР 244, 313)</t>
  </si>
  <si>
    <t>71 4 00 70802</t>
  </si>
  <si>
    <t>без 215 из 493 (ВР 244, 323)</t>
  </si>
  <si>
    <t>71 4 00 70803</t>
  </si>
  <si>
    <t>(ВР 244, 313)</t>
  </si>
  <si>
    <t>15</t>
  </si>
  <si>
    <t>Муниципальная программа «Поддержка и развитие информационных технологий, обеспечение информационной безопасности  органов местного самоуправления Тогульского района» на 2018-2024 годы</t>
  </si>
  <si>
    <t>75 0 00 00000</t>
  </si>
  <si>
    <t>75 0 00 60990</t>
  </si>
  <si>
    <t>итого ИТ</t>
  </si>
  <si>
    <t>инф.технологии</t>
  </si>
  <si>
    <t>0113</t>
  </si>
  <si>
    <t>ИТ Админ</t>
  </si>
  <si>
    <t>ИТ ГУ эк-ки</t>
  </si>
  <si>
    <t>ИТ ФО</t>
  </si>
  <si>
    <t>ИТ Образование</t>
  </si>
  <si>
    <t>ИТ культура</t>
  </si>
  <si>
    <t>Глава муниципального образования</t>
  </si>
  <si>
    <t>01 2 00 10120</t>
  </si>
  <si>
    <t>0102</t>
  </si>
  <si>
    <t>Глава выборный 2018</t>
  </si>
  <si>
    <t>0104</t>
  </si>
  <si>
    <t>Глава назначенный 2017</t>
  </si>
  <si>
    <t>0107</t>
  </si>
  <si>
    <t>аппарат</t>
  </si>
  <si>
    <t>0103</t>
  </si>
  <si>
    <t>расх.представит.органа</t>
  </si>
  <si>
    <t>аппарат админ</t>
  </si>
  <si>
    <t>0106</t>
  </si>
  <si>
    <t>аппарат ФО</t>
  </si>
  <si>
    <t>аппарат ГУ</t>
  </si>
  <si>
    <t>аппарат образование</t>
  </si>
  <si>
    <t>аппарат культуры</t>
  </si>
  <si>
    <t>0203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</si>
  <si>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</si>
  <si>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</si>
  <si>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0105</t>
  </si>
  <si>
    <t>Присяжные заседатели</t>
  </si>
  <si>
    <t>К по ДН</t>
  </si>
  <si>
    <t>Опека</t>
  </si>
  <si>
    <t>Итого ЦБ</t>
  </si>
  <si>
    <t>ЦБ ФО</t>
  </si>
  <si>
    <t>ЦБ образ</t>
  </si>
  <si>
    <t>ЦБ культура</t>
  </si>
  <si>
    <t>0309</t>
  </si>
  <si>
    <t>1202</t>
  </si>
  <si>
    <t>мер.землепользование</t>
  </si>
  <si>
    <t>1401</t>
  </si>
  <si>
    <t>субв выр пос кр</t>
  </si>
  <si>
    <t>дот выр местн</t>
  </si>
  <si>
    <t>1402</t>
  </si>
  <si>
    <t>0111</t>
  </si>
  <si>
    <t>резервный фонд ВР 870</t>
  </si>
  <si>
    <t>резервный фонд ВР 814</t>
  </si>
  <si>
    <t>1301</t>
  </si>
  <si>
    <t>мун.долг (% по кредитам) ВР 730</t>
  </si>
  <si>
    <t>проверка:</t>
  </si>
  <si>
    <t>в т.ч. Местные + МБТ от пос</t>
  </si>
  <si>
    <t>январь</t>
  </si>
  <si>
    <t>февраль</t>
  </si>
  <si>
    <t>март</t>
  </si>
  <si>
    <t xml:space="preserve">    Грант (парк) местн</t>
  </si>
  <si>
    <t>0503 52000L0181</t>
  </si>
  <si>
    <t xml:space="preserve">    Грант (парк) кр</t>
  </si>
  <si>
    <t>0503 52000R0181</t>
  </si>
  <si>
    <t xml:space="preserve">    Грант (парк) фед</t>
  </si>
  <si>
    <t>2. Муниципальная   программа «Повышение безопасности дорожного движения в Тогульском районе» на 2016-2020 годы</t>
  </si>
  <si>
    <t xml:space="preserve">    Дорожный фонд</t>
  </si>
  <si>
    <t>3. Муниципальная   программа «Комплексное развитие систем коммунальной инфраструктуры Тогульского района»  на  2015-2020 годы</t>
  </si>
  <si>
    <t>0502 4300071190</t>
  </si>
  <si>
    <t>0502 43000S1190</t>
  </si>
  <si>
    <t>0502 4300080992</t>
  </si>
  <si>
    <t>4. Муниципальная программа «Развитие культуры Тогульского  района» на 2017-2020 годы</t>
  </si>
  <si>
    <t>0804 4450060510</t>
  </si>
  <si>
    <t>за 1 квартал 2018 г.</t>
  </si>
  <si>
    <t>Утверждено на 01.04.2018 г.</t>
  </si>
  <si>
    <t>Исполнено на 01.04.2018 г.</t>
  </si>
  <si>
    <r>
      <t xml:space="preserve">Доходы бюджета - всего, </t>
    </r>
    <r>
      <rPr>
        <sz val="8"/>
        <color indexed="8"/>
        <rFont val="Arial"/>
        <family val="2"/>
      </rPr>
      <t xml:space="preserve">
в том числе: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</si>
  <si>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</si>
  <si>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</si>
  <si>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</si>
  <si>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</si>
  <si>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</si>
  <si>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</si>
  <si>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</si>
  <si>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000 11105020000000120</t>
  </si>
  <si>
    <t>000 11105025100000120</t>
  </si>
  <si>
    <t>000 11302995100000130</t>
  </si>
  <si>
    <t>000 11635000000000140</t>
  </si>
  <si>
    <t>000 11635030050000140</t>
  </si>
  <si>
    <t>000 20235120000000151</t>
  </si>
  <si>
    <t>000 20235120050000151</t>
  </si>
  <si>
    <t>на 31 марта 2018 г.</t>
  </si>
  <si>
    <t>8.03.000.000 Субсидии поселениям за счет местных средств</t>
  </si>
  <si>
    <t>8.03.001.001 Гранты на поддержку местных инициатив (Благоустройство парка)</t>
  </si>
  <si>
    <t>Утверждено на 01.04.18 г.</t>
  </si>
  <si>
    <t>Исполнено на 01.04.18 г.</t>
  </si>
  <si>
    <t>Распределение бюджетных ассигнований по разделам и подразделам классификации расходов районного бюджета на 2018 год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</si>
  <si>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</si>
  <si>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</si>
  <si>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Наименование 
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</si>
  <si>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</si>
  <si>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</si>
  <si>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</si>
  <si>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1</t>
  </si>
  <si>
    <t>2</t>
  </si>
  <si>
    <t>3</t>
  </si>
  <si>
    <t>4</t>
  </si>
  <si>
    <t>17</t>
  </si>
  <si>
    <t>19</t>
  </si>
  <si>
    <t>20</t>
  </si>
  <si>
    <t>26</t>
  </si>
  <si>
    <t>28</t>
  </si>
  <si>
    <r>
      <t xml:space="preserve">Расходы бюджета - ИТОГО, </t>
    </r>
    <r>
      <rPr>
        <sz val="8"/>
        <color indexed="8"/>
        <rFont val="Arial"/>
        <family val="2"/>
      </rPr>
      <t xml:space="preserve">
в том числе:</t>
    </r>
  </si>
  <si>
    <t>200</t>
  </si>
  <si>
    <t>000 0100 0000000000 000</t>
  </si>
  <si>
    <t>000 0102 0000000000 000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</si>
  <si>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</si>
  <si>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</si>
  <si>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</si>
  <si>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000 0102 0000000000 121</t>
  </si>
  <si>
    <t>000 0102 0000000000 129</t>
  </si>
  <si>
    <t>000 0103 0000000000 000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</si>
  <si>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</si>
  <si>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</si>
  <si>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</si>
  <si>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</si>
  <si>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</si>
  <si>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</si>
  <si>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</si>
  <si>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</si>
  <si>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</si>
  <si>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</si>
  <si>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</si>
  <si>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</si>
  <si>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</si>
  <si>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</si>
  <si>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</si>
  <si>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Иные бюджетные ассигнования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</si>
  <si>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</si>
  <si>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</si>
  <si>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</si>
  <si>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</si>
  <si>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</si>
  <si>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000 0105 0000000000 000</t>
  </si>
  <si>
    <t>000 0105 0000000000 200</t>
  </si>
  <si>
    <t>000 0105 0000000000 240</t>
  </si>
  <si>
    <t>000 0105 0000000000 244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</si>
  <si>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</si>
  <si>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</si>
  <si>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</si>
  <si>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</si>
  <si>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</si>
  <si>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</si>
  <si>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</si>
  <si>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</si>
  <si>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</si>
  <si>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</si>
  <si>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</si>
  <si>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000 0106 0000000000 851</t>
  </si>
  <si>
    <t>000 0106 0000000000 852</t>
  </si>
  <si>
    <t>000 0106 0000000000 853</t>
  </si>
  <si>
    <t>000 0107 0000000000 000</t>
  </si>
  <si>
    <t>000 0107 0000000000 200</t>
  </si>
  <si>
    <t>000 0107 0000000000 240</t>
  </si>
  <si>
    <t>000 0107 0000000000 244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</si>
  <si>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</si>
  <si>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</si>
  <si>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</si>
  <si>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</si>
  <si>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</si>
  <si>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</si>
  <si>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</si>
  <si>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</si>
  <si>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</si>
  <si>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</si>
  <si>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</si>
  <si>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</si>
  <si>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Межбюджетные трансферты</t>
  </si>
  <si>
    <t>000 0113 0000000000 500</t>
  </si>
  <si>
    <t>000 0113 0000000000 530</t>
  </si>
  <si>
    <t>000 0113 0000000000 540</t>
  </si>
  <si>
    <t>000 0113 0000000000 800</t>
  </si>
  <si>
    <t>000 0113 0000000000 850</t>
  </si>
  <si>
    <t>000 0113 0000000000 851</t>
  </si>
  <si>
    <t>000 0113 0000000000 852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</si>
  <si>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</si>
  <si>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</si>
  <si>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</si>
  <si>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</si>
  <si>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</si>
  <si>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</si>
  <si>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</si>
  <si>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</si>
  <si>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</si>
  <si>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</si>
  <si>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</si>
  <si>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</si>
  <si>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000 0300 0000000000 000</t>
  </si>
  <si>
    <t>000 0309 0000000000 000</t>
  </si>
  <si>
    <t>000 0309 0000000000 100</t>
  </si>
  <si>
    <t>000 0309 0000000000 120</t>
  </si>
  <si>
    <t>000 0309 0000000000 121</t>
  </si>
  <si>
    <t>000 0309 0000000000 129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</si>
  <si>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</si>
  <si>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</si>
  <si>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</si>
  <si>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</si>
  <si>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</si>
  <si>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</si>
  <si>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</si>
  <si>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</si>
  <si>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</si>
  <si>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</si>
  <si>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000 0400 0000000000 000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</si>
  <si>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</si>
  <si>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</si>
  <si>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</si>
  <si>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</si>
  <si>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</si>
  <si>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000 0401 0000000000 129</t>
  </si>
  <si>
    <t>000 0405 0000000000 000</t>
  </si>
  <si>
    <t>000 0405 0000000000 200</t>
  </si>
  <si>
    <t>000 0405 0000000000 240</t>
  </si>
  <si>
    <t>000 0405 0000000000 244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</si>
  <si>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</si>
  <si>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</si>
  <si>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</si>
  <si>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</si>
  <si>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</si>
  <si>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</si>
  <si>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</si>
  <si>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</si>
  <si>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</si>
  <si>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</si>
  <si>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</si>
  <si>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</si>
  <si>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</si>
  <si>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</si>
  <si>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000 0412 0000000000 000</t>
  </si>
  <si>
    <t>000 0412 0000000000 200</t>
  </si>
  <si>
    <t>000 0412 0000000000 240</t>
  </si>
  <si>
    <t>000 0412 0000000000 244</t>
  </si>
  <si>
    <t>000 0500 0000000000 000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</si>
  <si>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</si>
  <si>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</si>
  <si>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</si>
  <si>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</si>
  <si>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</si>
  <si>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000 0502 0000000000 500</t>
  </si>
  <si>
    <t>000 0502 0000000000 520</t>
  </si>
  <si>
    <t>000 0502 0000000000 521</t>
  </si>
  <si>
    <t>000 0502 0000000000 540</t>
  </si>
  <si>
    <t>000 0502 0000000000 800</t>
  </si>
  <si>
    <t>000 0502 0000000000 810</t>
  </si>
  <si>
    <t>000 0502 0000000000 814</t>
  </si>
  <si>
    <t>000 0502 0000000000 850</t>
  </si>
  <si>
    <t>000 0502 0000000000 852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</si>
  <si>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</si>
  <si>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</si>
  <si>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</si>
  <si>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</si>
  <si>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</si>
  <si>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</si>
  <si>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</si>
  <si>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000 0503 0000000000 540</t>
  </si>
  <si>
    <t>000 0503 0000000000 800</t>
  </si>
  <si>
    <t>000 0503 0000000000 850</t>
  </si>
  <si>
    <t>000 0503 0000000000 851</t>
  </si>
  <si>
    <t>000 0700 0000000000 000</t>
  </si>
  <si>
    <t>000 0701 0000000000 000</t>
  </si>
  <si>
    <t>000 0701 0000000000 100</t>
  </si>
  <si>
    <t>Расходы на выплаты персоналу государственных (муниципальных) учреждений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</si>
  <si>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</si>
  <si>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</si>
  <si>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</si>
  <si>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</si>
  <si>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</si>
  <si>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</si>
  <si>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</si>
  <si>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000 0701 0000000000 300</t>
  </si>
  <si>
    <t>Социальные выплаты гражданам, кроме публичных нормативных социальных выплат</t>
  </si>
  <si>
    <t>000 0701 0000000000 320</t>
  </si>
  <si>
    <t>000 0701 0000000000 321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</si>
  <si>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</si>
  <si>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</si>
  <si>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</si>
  <si>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</si>
  <si>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</si>
  <si>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</si>
  <si>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</si>
  <si>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</si>
  <si>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</si>
  <si>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</si>
  <si>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</si>
  <si>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</si>
  <si>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</si>
  <si>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</si>
  <si>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</si>
  <si>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000 0702 0000000000 244</t>
  </si>
  <si>
    <t>000 0702 0000000000 300</t>
  </si>
  <si>
    <t>000 0702 0000000000 320</t>
  </si>
  <si>
    <t>000 0702 0000000000 321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</si>
  <si>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</si>
  <si>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</si>
  <si>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</si>
  <si>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</si>
  <si>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</si>
  <si>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</si>
  <si>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</si>
  <si>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000 0703 0000000000 000</t>
  </si>
  <si>
    <t>000 0703 0000000000 100</t>
  </si>
  <si>
    <t>000 0703 0000000000 110</t>
  </si>
  <si>
    <t>000 0703 0000000000 111</t>
  </si>
  <si>
    <t>000 0703 0000000000 119</t>
  </si>
  <si>
    <t>000 0703 0000000000 200</t>
  </si>
  <si>
    <t>000 0703 0000000000 240</t>
  </si>
  <si>
    <t>000 0703 0000000000 244</t>
  </si>
  <si>
    <t>000 0703 0000000000 800</t>
  </si>
  <si>
    <t>000 0703 0000000000 830</t>
  </si>
  <si>
    <t>000 0703 0000000000 831</t>
  </si>
  <si>
    <t>000 0703 0000000000 850</t>
  </si>
  <si>
    <t>000 0703 0000000000 851</t>
  </si>
  <si>
    <t>000 0703 0000000000 852</t>
  </si>
  <si>
    <t>000 0703 0000000000 853</t>
  </si>
  <si>
    <t>000 0707 0000000000 000</t>
  </si>
  <si>
    <t>000 0707 0000000000 200</t>
  </si>
  <si>
    <t>000 0707 0000000000 240</t>
  </si>
  <si>
    <t>000 0707 0000000000 244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</si>
  <si>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</si>
  <si>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</si>
  <si>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</si>
  <si>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</si>
  <si>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</si>
  <si>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</si>
  <si>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</si>
  <si>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</si>
  <si>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</si>
  <si>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</si>
  <si>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</si>
  <si>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</si>
  <si>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</si>
  <si>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000 0709 0000000000 320</t>
  </si>
  <si>
    <t>000 0709 0000000000 321</t>
  </si>
  <si>
    <t>000 0709 0000000000 800</t>
  </si>
  <si>
    <t>000 0709 0000000000 850</t>
  </si>
  <si>
    <t>000 0709 0000000000 852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</si>
  <si>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</si>
  <si>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</si>
  <si>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</si>
  <si>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</si>
  <si>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</si>
  <si>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</si>
  <si>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</si>
  <si>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</si>
  <si>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</si>
  <si>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</si>
  <si>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</si>
  <si>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</si>
  <si>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</si>
  <si>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</si>
  <si>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</si>
  <si>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000 0804 0000000000 000</t>
  </si>
  <si>
    <t>000 0804 0000000000 100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</si>
  <si>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</si>
  <si>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</si>
  <si>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</si>
  <si>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</si>
  <si>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</si>
  <si>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</si>
  <si>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000 0804 0000000000 500</t>
  </si>
  <si>
    <t>000 0804 0000000000 540</t>
  </si>
  <si>
    <t>000 0804 0000000000 800</t>
  </si>
  <si>
    <t>000 0804 0000000000 850</t>
  </si>
  <si>
    <t>000 0804 0000000000 851</t>
  </si>
  <si>
    <t>000 0804 0000000000 853</t>
  </si>
  <si>
    <t>000 1000 0000000000 000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</si>
  <si>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</si>
  <si>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</si>
  <si>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</si>
  <si>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</si>
  <si>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000 1001 0000000000 312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</si>
  <si>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</si>
  <si>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</si>
  <si>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</si>
  <si>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</si>
  <si>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</si>
  <si>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</si>
  <si>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</si>
  <si>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</si>
  <si>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</si>
  <si>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000 1004 0000000000 323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</si>
  <si>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</si>
  <si>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</si>
  <si>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</si>
  <si>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</si>
  <si>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</si>
  <si>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</si>
  <si>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000 1105 0000000000 000</t>
  </si>
  <si>
    <t>000 1105 0000000000 200</t>
  </si>
  <si>
    <t>000 1105 0000000000 240</t>
  </si>
  <si>
    <t>000 1105 0000000000 244</t>
  </si>
  <si>
    <t>000 1200 0000000000 000</t>
  </si>
  <si>
    <t>000 1202 0000000000 000</t>
  </si>
  <si>
    <t>000 1202 0000000000 200</t>
  </si>
  <si>
    <t>000 1202 0000000000 240</t>
  </si>
  <si>
    <t>000 1202 0000000000 244</t>
  </si>
  <si>
    <t>000 1300 0000000000 000</t>
  </si>
  <si>
    <t>000 1301 0000000000 000</t>
  </si>
  <si>
    <t>Обслуживание государственного (муниципального) долга</t>
  </si>
  <si>
    <t>000 1301 0000000000 700</t>
  </si>
  <si>
    <t>000 1301 0000000000 730</t>
  </si>
  <si>
    <t>000 1400 0000000000 000</t>
  </si>
  <si>
    <t>000 1401 0000000000 000</t>
  </si>
  <si>
    <t>000 1401 0000000000 500</t>
  </si>
  <si>
    <t>000 1401 0000000000 510</t>
  </si>
  <si>
    <t>000 1401 0000000000 511</t>
  </si>
  <si>
    <t>000 1402 0000000000 000</t>
  </si>
  <si>
    <t>000 1402 0000000000 500</t>
  </si>
  <si>
    <t>000 1402 0000000000 510</t>
  </si>
  <si>
    <t>000 1402 0000000000 512</t>
  </si>
  <si>
    <t>Результат исполнения бюджета (дефицит/ профицит)</t>
  </si>
  <si>
    <t>450</t>
  </si>
  <si>
    <t>Распределение бюджетных ассигнований
по целевым статьям (муниципальным программам Тогульского района и непрограммным направлениям деятельности), группам (группам и подгруппам) видов расходов классификации расходов районного бюджета
на 2018 год</t>
  </si>
  <si>
    <t>4300071190</t>
  </si>
  <si>
    <t>4420061190</t>
  </si>
  <si>
    <t>4420061191</t>
  </si>
  <si>
    <t>44200L5191</t>
  </si>
  <si>
    <t>4410060570</t>
  </si>
  <si>
    <t>4410061190</t>
  </si>
  <si>
    <t>4410061191</t>
  </si>
  <si>
    <t>4430061190</t>
  </si>
  <si>
    <t>4430061191</t>
  </si>
  <si>
    <t>4460060560</t>
  </si>
  <si>
    <t>44400L5580</t>
  </si>
  <si>
    <t>7500060990</t>
  </si>
  <si>
    <t>43000S1190</t>
  </si>
  <si>
    <t>5810061190</t>
  </si>
  <si>
    <t>5810061191</t>
  </si>
  <si>
    <t>5810061192</t>
  </si>
  <si>
    <t>5820061190</t>
  </si>
  <si>
    <t>5820061191</t>
  </si>
  <si>
    <t>5820061192</t>
  </si>
  <si>
    <t>5830061190</t>
  </si>
  <si>
    <t>5830061191</t>
  </si>
  <si>
    <t>5850013212</t>
  </si>
  <si>
    <t>6700060990</t>
  </si>
  <si>
    <t>7140070801</t>
  </si>
  <si>
    <t>7140070802</t>
  </si>
  <si>
    <t>7140070803</t>
  </si>
  <si>
    <t>4300080992</t>
  </si>
  <si>
    <t>4450060510</t>
  </si>
  <si>
    <t>2200060990</t>
  </si>
  <si>
    <t>0120010120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</si>
  <si>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</si>
  <si>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0140051200</t>
  </si>
  <si>
    <t>4470060990</t>
  </si>
  <si>
    <t>Муниципальная программа «Устойчивое развитие поселений Тогульского района» на 2013-2020 годы</t>
  </si>
  <si>
    <t>1510000 руб - кр., Обустройство парка в с. Тогул Тогульского района Алтайского края</t>
  </si>
  <si>
    <t>Муниципальные программы на 2018 год</t>
  </si>
  <si>
    <r>
      <t xml:space="preserve">Муниципальная программа </t>
    </r>
    <r>
      <rPr>
        <sz val="12"/>
        <rFont val="Times New Roman"/>
        <family val="1"/>
      </rPr>
      <t>«Развитие культуры Тогульского района» на 2013-2020 годы</t>
    </r>
  </si>
  <si>
    <t>Муниципальная программа «Устойчивое развитие поселений  Тогульского района» на 2013-2020 годы</t>
  </si>
  <si>
    <t>утв.на 01.01.18</t>
  </si>
  <si>
    <t>Расходы бюджета</t>
  </si>
  <si>
    <t>43 0 00 71190</t>
  </si>
  <si>
    <t>Муниципальная программа «Развитие культуры Тогульского  района» на 2013-2020 годы</t>
  </si>
  <si>
    <t>Подпрограмма «Организация библиотечного, справочного и информационного обслуживания населения муниципального образования Тогульский  район Алтайского края» муниципальной программы «Развитие культуры Тогульского  района» на 2013-2020 годы</t>
  </si>
  <si>
    <t>Подпрограмма «Организация дополнительного образования детей» муниципальной программы «Развитие культуры Тогульского  района» на 2013-2020 годы</t>
  </si>
  <si>
    <t>Подпрограмма «Развитие архивного дела в Тогульском районе» на 2018-2020 годы муниципальной программы «Развитие культуры Тогульского  района» на 2013-2020 годы</t>
  </si>
  <si>
    <t>Подпрограмма «Организация досуга населения, развитие и поддержка народного творчества» муниципальной программы «Развитие культуры Тогульского  района» на 2013-2020 годы</t>
  </si>
  <si>
    <t>Показатели</t>
  </si>
  <si>
    <t>2018 год</t>
  </si>
  <si>
    <t>2019 год</t>
  </si>
  <si>
    <t>2020 год</t>
  </si>
  <si>
    <t>Среднесрочный финансовый план</t>
  </si>
  <si>
    <t>первоначальный</t>
  </si>
  <si>
    <t>с уточнениями</t>
  </si>
  <si>
    <t>прогноз</t>
  </si>
  <si>
    <t>доля, %</t>
  </si>
  <si>
    <t>Налоговые и неналоговые</t>
  </si>
  <si>
    <t>1.1</t>
  </si>
  <si>
    <t>Налоговые доходы, в т.ч.</t>
  </si>
  <si>
    <t>1.1.1</t>
  </si>
  <si>
    <t>налог на доходы физических лиц</t>
  </si>
  <si>
    <t>1.1.2</t>
  </si>
  <si>
    <t>акцизы по подакцизным товарам</t>
  </si>
  <si>
    <t>1.1.3</t>
  </si>
  <si>
    <t>налог, взимаемый в связи с применением упрощенной системы налогообложения</t>
  </si>
  <si>
    <t>1.1.4</t>
  </si>
  <si>
    <t>единый налог на вмененный доход для отдельных видов деятельности</t>
  </si>
  <si>
    <t>1.1.5</t>
  </si>
  <si>
    <t>единый сельхозналог</t>
  </si>
  <si>
    <t>1.1.6</t>
  </si>
  <si>
    <t>налог, взимаемый в связи с применением патентной системы налогообложения</t>
  </si>
  <si>
    <t>1.1.7</t>
  </si>
  <si>
    <t>налоги, сборы, и регулярные платежи за пользование природными ресурсами</t>
  </si>
  <si>
    <t>1.1.8</t>
  </si>
  <si>
    <t>государственная пошлина</t>
  </si>
  <si>
    <t>1.1.9</t>
  </si>
  <si>
    <t>задолженность по отмененным налогам и сборам</t>
  </si>
  <si>
    <t>1.1.10</t>
  </si>
  <si>
    <t>прочие налоговые доходы</t>
  </si>
  <si>
    <t>1.2</t>
  </si>
  <si>
    <t>Неналоговые доходы, в т.ч.</t>
  </si>
  <si>
    <t>1.2.1</t>
  </si>
  <si>
    <t>Арендная плата и поступления от продажи права на заключение договоров аренды земельных участков, собственность на которые не разграничена</t>
  </si>
  <si>
    <t>1.2.2</t>
  </si>
  <si>
    <t>Доходы от сдачи в аренду имущества, находящегося в оперативном управлении органов местного самоуправления</t>
  </si>
  <si>
    <t>1.2.3</t>
  </si>
  <si>
    <t>1.2.4</t>
  </si>
  <si>
    <t>Доходы от оказания платных услуг и компенсации затрат государства</t>
  </si>
  <si>
    <t>1.2.5</t>
  </si>
  <si>
    <t>Доходы от продажи материальных и нематериальных активов</t>
  </si>
  <si>
    <t>1.2.6</t>
  </si>
  <si>
    <t>Штрафы, санкции возмещения ущерба</t>
  </si>
  <si>
    <t>1.2.7</t>
  </si>
  <si>
    <t>Прочие безвозмездные поступления</t>
  </si>
  <si>
    <t>Безвозмездные поступления, в т.ч.</t>
  </si>
  <si>
    <t>3.1</t>
  </si>
  <si>
    <t>средства краевого и федерального бюджетов, из них</t>
  </si>
  <si>
    <t>3.1.1</t>
  </si>
  <si>
    <t>дотации</t>
  </si>
  <si>
    <t>3.1.1.1</t>
  </si>
  <si>
    <t>на выравнивание</t>
  </si>
  <si>
    <t>3.1.1.2</t>
  </si>
  <si>
    <t>на сбалансированность</t>
  </si>
  <si>
    <t>3.1.2</t>
  </si>
  <si>
    <t>субвенции</t>
  </si>
  <si>
    <t>3.1.3</t>
  </si>
  <si>
    <t>субсидии</t>
  </si>
  <si>
    <t>3.1.4</t>
  </si>
  <si>
    <t>иные межбюджетные трансферты</t>
  </si>
  <si>
    <t>3.2</t>
  </si>
  <si>
    <t>возврат остатков</t>
  </si>
  <si>
    <t>3.3</t>
  </si>
  <si>
    <t>средства нижестоящих уровней бюджетов</t>
  </si>
  <si>
    <t>3.3.1</t>
  </si>
  <si>
    <t>в т.ч. МБТ</t>
  </si>
  <si>
    <t>3.3.2</t>
  </si>
  <si>
    <t>в т.ч. Возврат остатков</t>
  </si>
  <si>
    <t>Итого доходы</t>
  </si>
  <si>
    <t>Расходы</t>
  </si>
  <si>
    <t>деф "-"/проф "+"</t>
  </si>
  <si>
    <r>
      <t xml:space="preserve">деф </t>
    </r>
    <r>
      <rPr>
        <sz val="8"/>
        <rFont val="Calibri"/>
        <family val="2"/>
      </rPr>
      <t>≤</t>
    </r>
    <r>
      <rPr>
        <sz val="8"/>
        <rFont val="Arial Cyr"/>
        <family val="0"/>
      </rPr>
      <t xml:space="preserve"> 5% от собст дох</t>
    </r>
  </si>
  <si>
    <t>% дефицита (п.3 ст.92.1 БК РФ)</t>
  </si>
  <si>
    <t>Структура районного бюджета муниципального образования Тогульский район Алтайского края за 2018 год</t>
  </si>
  <si>
    <t>показатели бюджетной отчетности за 1 квартал</t>
  </si>
  <si>
    <t>налоги на совокупный доход</t>
  </si>
  <si>
    <t>межбюджетные трансферты</t>
  </si>
  <si>
    <t>доходы от использования имущества</t>
  </si>
  <si>
    <t>Процент исполнения уточненного плана</t>
  </si>
  <si>
    <t>Процент исполнения  первоначального плана</t>
  </si>
  <si>
    <t>Процент исполнения первоначального плана</t>
  </si>
  <si>
    <t>первоначального плана</t>
  </si>
  <si>
    <t>уточненного плана</t>
  </si>
  <si>
    <t>-</t>
  </si>
  <si>
    <t>1. Дотации</t>
  </si>
  <si>
    <t>Антипинский сельсовет</t>
  </si>
  <si>
    <t>Новоиушинский сельсовет</t>
  </si>
  <si>
    <t>Старотогульский сельсовет</t>
  </si>
  <si>
    <t>Тогульский сельсовет</t>
  </si>
  <si>
    <t>Топтушинский сельсовет</t>
  </si>
  <si>
    <t>ИТОГО МБТ</t>
  </si>
  <si>
    <t>2. МБТ Переданные полном. (местн)</t>
  </si>
  <si>
    <t>3. Субвенции</t>
  </si>
  <si>
    <t>4. Субсидии</t>
  </si>
  <si>
    <t>Сведения о предоставленных из районного бюджета межбюджетных трансфертах бюджетам поселений</t>
  </si>
  <si>
    <t>Дотации бюджетам сельских поселений на выравнивание бюджетной обеспеченности за счет средств местного бюджета</t>
  </si>
  <si>
    <t>Дотации бюджетам сельских поселений на выравнивание бюджетной обеспеченности за счет средств краевого бюджета</t>
  </si>
  <si>
    <t>Субвенция бюджетам муниципальных районов и городских округов на функционирование административных комиссий при местных администрациях</t>
  </si>
  <si>
    <t>Субвенции на осуществление первичного воинского учета на территориях, где отсутствуют военные комиссариаты</t>
  </si>
  <si>
    <t>Межбюджетные трансферты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</si>
  <si>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Межбюджетные трансферты на осуществление дорожной деятельности</t>
  </si>
  <si>
    <t>Межбюджетные трансферты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и в границах поселения</t>
  </si>
  <si>
    <t xml:space="preserve">Межбюджетные трансферты на организацию ритуальных услуг и содержание мест захоронения </t>
  </si>
  <si>
    <t>Межбюджетные трансферты на сохранение, использование и популяризацию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</si>
  <si>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Межбюджетные трансферты на 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поселения</t>
  </si>
  <si>
    <t>Субсидии бюджетам муниципальных районов и городских округов на капитальный ремонт и ремонт автомобильных дорог общего пользования местного значения</t>
  </si>
  <si>
    <t>Субсидии муниципальным районам и городским округам на обеспечение расчетов за топливно-энергетические ресурсы, потребляемые муниципальными учреждениями за счет средств краевого бюджета</t>
  </si>
  <si>
    <t>Субсидии муниципальным районам и городским округам на обеспечение расчетов за топливно-энергетические ресурсы, потребляемые муниципальными учреждениями за счет средств местного бюджета</t>
  </si>
  <si>
    <t>Субсидии на реализацию мероприятий по устойчивому развитию сельских территорий (гранты на поддержку местных инициатив граждан, проживающих в сельской местности) за счет средств федерального бюджета</t>
  </si>
  <si>
    <t>Субсидия на грантовую поддержку местных инициатив граждан, проживающих в сельской местности за счет средств краевого бюджета</t>
  </si>
  <si>
    <t>Поддержку местных инициатив граждан, проживающих в сельской местности (расходы на реализацию мероприятий по устойчивому развитию поселений) за счет средств местного бюджета</t>
  </si>
  <si>
    <t>Субсидия на обустройство парка в с. Тогул</t>
  </si>
  <si>
    <t>Субсидии бюджетам муниципальных районов и городских округов на оказание финансовой поддержки с целью реализации мероприятий, направленных на обеспечение стабильного водоснабжения населения Алтайского края</t>
  </si>
  <si>
    <t/>
  </si>
  <si>
    <r>
      <t xml:space="preserve">43 </t>
    </r>
    <r>
      <rPr>
        <b/>
        <i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00 80990</t>
    </r>
  </si>
  <si>
    <r>
      <t xml:space="preserve">43 </t>
    </r>
    <r>
      <rPr>
        <b/>
        <i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00 71190</t>
    </r>
  </si>
  <si>
    <r>
      <t xml:space="preserve">43 </t>
    </r>
    <r>
      <rPr>
        <b/>
        <i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01 20990</t>
    </r>
  </si>
  <si>
    <t>Муниципальная программа «Развитие культуры Тогульского района» на 2013-2020 годы</t>
  </si>
  <si>
    <t>Распределение бюджетных ассигнований по разделам, подразделам целевым группам (группам и подгруппам) видов расходов  классификации расходов бюджета в ведомственной структуре расходов на 2018 год</t>
  </si>
  <si>
    <t>Исполнено на 01.04.2018</t>
  </si>
  <si>
    <t>Утверждено на 01.04.2018</t>
  </si>
  <si>
    <t>Утверждено на 01.01.2018</t>
  </si>
  <si>
    <t>Утверждено на 01.04.2018 за счет средств бюджета</t>
  </si>
  <si>
    <t>Исполнено на 01.04.2018  за счет средств бюджета</t>
  </si>
  <si>
    <t xml:space="preserve">План на 01.01.2018 </t>
  </si>
  <si>
    <t xml:space="preserve">План на 01.04.2018 </t>
  </si>
  <si>
    <t xml:space="preserve">Исполнено на 01.04.2018 </t>
  </si>
  <si>
    <t>Решение от 19.12.2017 № 112 Тогульского районного Совета депутатов Алтайского края «О районном бюджете муниципального образования Тогульский район Алтайского края на 2018 год»</t>
  </si>
  <si>
    <t>к решению</t>
  </si>
  <si>
    <t>районного Совета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</si>
</sst>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\.00\.00"/>
    <numFmt numFmtId="175" formatCode="000;;"/>
    <numFmt numFmtId="176" formatCode="00;;"/>
    <numFmt numFmtId="177" formatCode="000\.00\.00;;"/>
    <numFmt numFmtId="178" formatCode="\1"/>
    <numFmt numFmtId="179" formatCode="#,##0.00;[Red]\-#,##0.00;0.00"/>
    <numFmt numFmtId="180" formatCode="000\.00\.00"/>
    <numFmt numFmtId="181" formatCode="00\.00\.00;;"/>
    <numFmt numFmtId="182" formatCode="0000000"/>
    <numFmt numFmtId="183" formatCode="000\.000\.000"/>
    <numFmt numFmtId="184" formatCode="0\.00\.000\.000"/>
    <numFmt numFmtId="185" formatCode="#,##0.00_ ;[Red]\-#,##0.00\ "/>
    <numFmt numFmtId="186" formatCode="000\.00\.000\.0"/>
    <numFmt numFmtId="187" formatCode="0\.00"/>
    <numFmt numFmtId="188" formatCode="0000000;;"/>
    <numFmt numFmtId="189" formatCode="###,##0.00"/>
    <numFmt numFmtId="190" formatCode="#000"/>
    <numFmt numFmtId="191" formatCode="&quot;&quot;###,##0.00"/>
    <numFmt numFmtId="192" formatCode="&quot;&quot;#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"/>
    <numFmt numFmtId="199" formatCode="#,##0.00;[Red]\-#,##0.00"/>
    <numFmt numFmtId="200" formatCode="#,##0.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u val="single"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6"/>
      <color indexed="10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trike/>
      <sz val="10"/>
      <name val="Cambria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hair"/>
      <top style="thin"/>
      <bottom style="medium"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>
      <alignment horizontal="left"/>
      <protection/>
    </xf>
    <xf numFmtId="0" fontId="74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0">
      <alignment horizontal="left"/>
      <protection/>
    </xf>
    <xf numFmtId="0" fontId="2" fillId="0" borderId="1">
      <alignment horizontal="center" shrinkToFit="1"/>
      <protection/>
    </xf>
    <xf numFmtId="49" fontId="19" fillId="0" borderId="2">
      <alignment horizontal="center" wrapText="1"/>
      <protection/>
    </xf>
    <xf numFmtId="0" fontId="2" fillId="0" borderId="3">
      <alignment horizontal="center" shrinkToFit="1"/>
      <protection/>
    </xf>
    <xf numFmtId="0" fontId="2" fillId="0" borderId="4">
      <alignment horizontal="center" shrinkToFit="1"/>
      <protection/>
    </xf>
    <xf numFmtId="0" fontId="15" fillId="0" borderId="5">
      <alignment/>
      <protection/>
    </xf>
    <xf numFmtId="0" fontId="2" fillId="20" borderId="6">
      <alignment/>
      <protection/>
    </xf>
    <xf numFmtId="0" fontId="15" fillId="0" borderId="7">
      <alignment horizontal="center" wrapText="1"/>
      <protection/>
    </xf>
    <xf numFmtId="0" fontId="2" fillId="0" borderId="8">
      <alignment horizontal="center" shrinkToFit="1"/>
      <protection/>
    </xf>
    <xf numFmtId="49" fontId="9" fillId="0" borderId="9">
      <alignment horizontal="center"/>
      <protection/>
    </xf>
    <xf numFmtId="0" fontId="2" fillId="0" borderId="0">
      <alignment horizontal="center"/>
      <protection/>
    </xf>
    <xf numFmtId="49" fontId="20" fillId="0" borderId="0">
      <alignment horizontal="center"/>
      <protection/>
    </xf>
    <xf numFmtId="0" fontId="2" fillId="0" borderId="3">
      <alignment horizontal="center" shrinkToFit="1"/>
      <protection/>
    </xf>
    <xf numFmtId="49" fontId="19" fillId="0" borderId="10">
      <alignment horizontal="center" wrapText="1"/>
      <protection/>
    </xf>
    <xf numFmtId="0" fontId="2" fillId="0" borderId="11">
      <alignment horizontal="center" shrinkToFit="1"/>
      <protection/>
    </xf>
    <xf numFmtId="49" fontId="19" fillId="0" borderId="12">
      <alignment horizontal="center"/>
      <protection/>
    </xf>
    <xf numFmtId="0" fontId="2" fillId="0" borderId="13">
      <alignment horizontal="center" vertical="center" wrapText="1"/>
      <protection/>
    </xf>
    <xf numFmtId="49" fontId="19" fillId="0" borderId="14">
      <alignment horizontal="center" wrapText="1"/>
      <protection/>
    </xf>
    <xf numFmtId="0" fontId="2" fillId="0" borderId="8">
      <alignment horizontal="right" shrinkToFit="1"/>
      <protection/>
    </xf>
    <xf numFmtId="49" fontId="9" fillId="0" borderId="10">
      <alignment horizontal="center"/>
      <protection/>
    </xf>
    <xf numFmtId="0" fontId="2" fillId="0" borderId="8">
      <alignment horizontal="center"/>
      <protection/>
    </xf>
    <xf numFmtId="49" fontId="19" fillId="0" borderId="0">
      <alignment horizontal="center"/>
      <protection/>
    </xf>
    <xf numFmtId="0" fontId="2" fillId="0" borderId="3">
      <alignment horizontal="center"/>
      <protection/>
    </xf>
    <xf numFmtId="49" fontId="22" fillId="0" borderId="0">
      <alignment/>
      <protection/>
    </xf>
    <xf numFmtId="0" fontId="2" fillId="0" borderId="11">
      <alignment horizontal="right" shrinkToFit="1"/>
      <protection/>
    </xf>
    <xf numFmtId="4" fontId="9" fillId="0" borderId="10">
      <alignment horizontal="right"/>
      <protection/>
    </xf>
    <xf numFmtId="0" fontId="2" fillId="0" borderId="15">
      <alignment horizontal="center" vertical="center"/>
      <protection/>
    </xf>
    <xf numFmtId="4" fontId="9" fillId="0" borderId="14">
      <alignment horizontal="right"/>
      <protection/>
    </xf>
    <xf numFmtId="0" fontId="2" fillId="0" borderId="0">
      <alignment horizontal="right"/>
      <protection/>
    </xf>
    <xf numFmtId="49" fontId="19" fillId="0" borderId="0">
      <alignment horizontal="right"/>
      <protection/>
    </xf>
    <xf numFmtId="0" fontId="2" fillId="0" borderId="16">
      <alignment horizontal="center" vertical="center" wrapText="1"/>
      <protection/>
    </xf>
    <xf numFmtId="0" fontId="19" fillId="0" borderId="0">
      <alignment horizontal="center"/>
      <protection/>
    </xf>
    <xf numFmtId="0" fontId="2" fillId="0" borderId="17">
      <alignment horizontal="center" vertical="center"/>
      <protection/>
    </xf>
    <xf numFmtId="4" fontId="9" fillId="0" borderId="18">
      <alignment horizontal="right"/>
      <protection/>
    </xf>
    <xf numFmtId="0" fontId="2" fillId="0" borderId="19">
      <alignment horizontal="right" shrinkToFit="1"/>
      <protection/>
    </xf>
    <xf numFmtId="49" fontId="19" fillId="0" borderId="20">
      <alignment horizontal="center"/>
      <protection/>
    </xf>
    <xf numFmtId="0" fontId="2" fillId="0" borderId="21">
      <alignment horizontal="center"/>
      <protection/>
    </xf>
    <xf numFmtId="4" fontId="9" fillId="0" borderId="22">
      <alignment horizontal="right"/>
      <protection/>
    </xf>
    <xf numFmtId="0" fontId="2" fillId="0" borderId="23">
      <alignment horizontal="center"/>
      <protection/>
    </xf>
    <xf numFmtId="0" fontId="2" fillId="0" borderId="24">
      <alignment horizontal="right" shrinkToFit="1"/>
      <protection/>
    </xf>
    <xf numFmtId="0" fontId="2" fillId="0" borderId="25">
      <alignment horizontal="left" wrapText="1" indent="1"/>
      <protection/>
    </xf>
    <xf numFmtId="0" fontId="2" fillId="0" borderId="26">
      <alignment horizontal="left" wrapText="1" indent="2"/>
      <protection/>
    </xf>
    <xf numFmtId="0" fontId="2" fillId="0" borderId="25">
      <alignment horizontal="left"/>
      <protection/>
    </xf>
    <xf numFmtId="0" fontId="2" fillId="0" borderId="27">
      <alignment horizontal="left" wrapText="1" indent="2"/>
      <protection/>
    </xf>
    <xf numFmtId="0" fontId="4" fillId="0" borderId="0">
      <alignment horizontal="left"/>
      <protection/>
    </xf>
    <xf numFmtId="0" fontId="2" fillId="0" borderId="0">
      <alignment horizontal="left"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5" fillId="0" borderId="0">
      <alignment horizontal="left"/>
      <protection/>
    </xf>
    <xf numFmtId="0" fontId="2" fillId="0" borderId="0">
      <alignment horizontal="center" wrapText="1"/>
      <protection/>
    </xf>
    <xf numFmtId="0" fontId="2" fillId="0" borderId="1">
      <alignment horizontal="left" shrinkToFit="1"/>
      <protection/>
    </xf>
    <xf numFmtId="0" fontId="6" fillId="0" borderId="28">
      <alignment/>
      <protection/>
    </xf>
    <xf numFmtId="0" fontId="5" fillId="0" borderId="29">
      <alignment horizontal="center"/>
      <protection/>
    </xf>
    <xf numFmtId="0" fontId="4" fillId="0" borderId="0">
      <alignment horizontal="center"/>
      <protection/>
    </xf>
    <xf numFmtId="0" fontId="2" fillId="0" borderId="30">
      <alignment horizontal="center" wrapText="1"/>
      <protection/>
    </xf>
    <xf numFmtId="0" fontId="5" fillId="0" borderId="31">
      <alignment horizontal="center"/>
      <protection/>
    </xf>
    <xf numFmtId="0" fontId="2" fillId="0" borderId="30">
      <alignment horizontal="center"/>
      <protection/>
    </xf>
    <xf numFmtId="0" fontId="2" fillId="0" borderId="0">
      <alignment vertical="top" shrinkToFit="1"/>
      <protection/>
    </xf>
    <xf numFmtId="0" fontId="2" fillId="0" borderId="0">
      <alignment horizontal="left" shrinkToFit="1"/>
      <protection/>
    </xf>
    <xf numFmtId="0" fontId="7" fillId="0" borderId="0">
      <alignment horizontal="left"/>
      <protection/>
    </xf>
    <xf numFmtId="0" fontId="2" fillId="0" borderId="0">
      <alignment horizontal="center" shrinkToFit="1"/>
      <protection/>
    </xf>
    <xf numFmtId="0" fontId="2" fillId="0" borderId="0">
      <alignment horizontal="center" vertical="top" shrinkToFit="1"/>
      <protection/>
    </xf>
    <xf numFmtId="0" fontId="2" fillId="0" borderId="0">
      <alignment shrinkToFit="1"/>
      <protection/>
    </xf>
    <xf numFmtId="0" fontId="3" fillId="0" borderId="0">
      <alignment/>
      <protection/>
    </xf>
    <xf numFmtId="0" fontId="2" fillId="0" borderId="32">
      <alignment horizontal="center"/>
      <protection/>
    </xf>
    <xf numFmtId="0" fontId="2" fillId="0" borderId="19">
      <alignment horizontal="center"/>
      <protection/>
    </xf>
    <xf numFmtId="0" fontId="2" fillId="0" borderId="33">
      <alignment/>
      <protection/>
    </xf>
    <xf numFmtId="0" fontId="2" fillId="0" borderId="34">
      <alignment/>
      <protection/>
    </xf>
    <xf numFmtId="0" fontId="2" fillId="0" borderId="35">
      <alignment/>
      <protection/>
    </xf>
    <xf numFmtId="0" fontId="8" fillId="0" borderId="0">
      <alignment horizontal="center"/>
      <protection/>
    </xf>
    <xf numFmtId="0" fontId="9" fillId="0" borderId="30">
      <alignment/>
      <protection/>
    </xf>
    <xf numFmtId="0" fontId="8" fillId="0" borderId="36">
      <alignment horizontal="center" vertical="center" textRotation="90" wrapText="1"/>
      <protection/>
    </xf>
    <xf numFmtId="0" fontId="9" fillId="0" borderId="37">
      <alignment textRotation="90"/>
      <protection/>
    </xf>
    <xf numFmtId="0" fontId="9" fillId="0" borderId="37">
      <alignment/>
      <protection/>
    </xf>
    <xf numFmtId="0" fontId="8" fillId="0" borderId="36">
      <alignment horizontal="center" vertical="center" textRotation="90"/>
      <protection/>
    </xf>
    <xf numFmtId="0" fontId="9" fillId="0" borderId="0">
      <alignment/>
      <protection/>
    </xf>
    <xf numFmtId="0" fontId="9" fillId="0" borderId="13">
      <alignment horizontal="center" vertical="center" wrapText="1"/>
      <protection/>
    </xf>
    <xf numFmtId="0" fontId="9" fillId="0" borderId="13">
      <alignment horizontal="center" vertical="center" wrapText="1"/>
      <protection/>
    </xf>
    <xf numFmtId="0" fontId="8" fillId="0" borderId="38">
      <alignment/>
      <protection/>
    </xf>
    <xf numFmtId="0" fontId="10" fillId="0" borderId="39">
      <alignment horizontal="left" vertical="center" wrapText="1"/>
      <protection/>
    </xf>
    <xf numFmtId="0" fontId="9" fillId="0" borderId="40">
      <alignment horizontal="left" vertical="center" wrapText="1" indent="2"/>
      <protection/>
    </xf>
    <xf numFmtId="0" fontId="9" fillId="0" borderId="27">
      <alignment horizontal="left" vertical="center" wrapText="1" indent="3"/>
      <protection/>
    </xf>
    <xf numFmtId="0" fontId="9" fillId="0" borderId="39">
      <alignment horizontal="left" vertical="center" wrapText="1" indent="3"/>
      <protection/>
    </xf>
    <xf numFmtId="0" fontId="9" fillId="0" borderId="41">
      <alignment horizontal="left" vertical="center" wrapText="1" indent="3"/>
      <protection/>
    </xf>
    <xf numFmtId="0" fontId="10" fillId="0" borderId="38">
      <alignment horizontal="left" vertical="center" wrapText="1"/>
      <protection/>
    </xf>
    <xf numFmtId="0" fontId="9" fillId="0" borderId="31">
      <alignment horizontal="left" vertical="center" wrapText="1" indent="3"/>
      <protection/>
    </xf>
    <xf numFmtId="0" fontId="9" fillId="0" borderId="30">
      <alignment horizontal="left" vertical="center" wrapText="1" indent="3"/>
      <protection/>
    </xf>
    <xf numFmtId="0" fontId="10" fillId="0" borderId="38">
      <alignment horizontal="left" vertical="center" wrapText="1"/>
      <protection/>
    </xf>
    <xf numFmtId="0" fontId="9" fillId="0" borderId="42">
      <alignment horizontal="center" vertical="center" wrapText="1"/>
      <protection/>
    </xf>
    <xf numFmtId="0" fontId="8" fillId="0" borderId="43">
      <alignment horizontal="center"/>
      <protection/>
    </xf>
    <xf numFmtId="0" fontId="8" fillId="0" borderId="44">
      <alignment horizontal="center" vertical="center" wrapText="1"/>
      <protection/>
    </xf>
    <xf numFmtId="0" fontId="9" fillId="0" borderId="45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44">
      <alignment horizontal="center" vertical="center" wrapText="1"/>
      <protection/>
    </xf>
    <xf numFmtId="0" fontId="9" fillId="0" borderId="46">
      <alignment horizontal="center" vertical="center" wrapText="1"/>
      <protection/>
    </xf>
    <xf numFmtId="0" fontId="9" fillId="0" borderId="6">
      <alignment horizontal="center" vertical="center" wrapText="1"/>
      <protection/>
    </xf>
    <xf numFmtId="0" fontId="9" fillId="0" borderId="30">
      <alignment horizontal="center" vertical="center" wrapText="1"/>
      <protection/>
    </xf>
    <xf numFmtId="0" fontId="8" fillId="0" borderId="43">
      <alignment horizontal="center" vertical="center" wrapText="1"/>
      <protection/>
    </xf>
    <xf numFmtId="0" fontId="8" fillId="0" borderId="13">
      <alignment horizontal="center" vertical="center"/>
      <protection/>
    </xf>
    <xf numFmtId="0" fontId="9" fillId="0" borderId="47">
      <alignment horizontal="right" shrinkToFit="1"/>
      <protection/>
    </xf>
    <xf numFmtId="0" fontId="9" fillId="0" borderId="13">
      <alignment horizontal="right" shrinkToFit="1"/>
      <protection/>
    </xf>
    <xf numFmtId="0" fontId="9" fillId="0" borderId="48">
      <alignment/>
      <protection/>
    </xf>
    <xf numFmtId="0" fontId="9" fillId="0" borderId="8">
      <alignment horizontal="right" shrinkToFit="1"/>
      <protection/>
    </xf>
    <xf numFmtId="0" fontId="9" fillId="0" borderId="42">
      <alignment horizontal="right" shrinkToFit="1"/>
      <protection/>
    </xf>
    <xf numFmtId="0" fontId="9" fillId="0" borderId="6">
      <alignment horizontal="right" shrinkToFit="1"/>
      <protection/>
    </xf>
    <xf numFmtId="0" fontId="9" fillId="0" borderId="13">
      <alignment horizontal="center" vertical="center" wrapText="1"/>
      <protection/>
    </xf>
    <xf numFmtId="0" fontId="9" fillId="0" borderId="6">
      <alignment/>
      <protection/>
    </xf>
    <xf numFmtId="0" fontId="9" fillId="0" borderId="0">
      <alignment horizontal="right"/>
      <protection/>
    </xf>
    <xf numFmtId="0" fontId="8" fillId="0" borderId="15">
      <alignment horizontal="center" vertical="center"/>
      <protection/>
    </xf>
    <xf numFmtId="0" fontId="9" fillId="0" borderId="49">
      <alignment horizontal="center" vertical="center" wrapText="1"/>
      <protection/>
    </xf>
    <xf numFmtId="0" fontId="9" fillId="0" borderId="50">
      <alignment horizontal="right" shrinkToFit="1"/>
      <protection/>
    </xf>
    <xf numFmtId="0" fontId="9" fillId="0" borderId="51">
      <alignment horizontal="right" shrinkToFit="1"/>
      <protection/>
    </xf>
    <xf numFmtId="0" fontId="9" fillId="0" borderId="32">
      <alignment/>
      <protection/>
    </xf>
    <xf numFmtId="0" fontId="9" fillId="0" borderId="19">
      <alignment horizontal="right" shrinkToFit="1"/>
      <protection/>
    </xf>
    <xf numFmtId="0" fontId="9" fillId="0" borderId="52">
      <alignment horizontal="right" shrinkToFit="1"/>
      <protection/>
    </xf>
    <xf numFmtId="0" fontId="9" fillId="0" borderId="30">
      <alignment horizontal="right"/>
      <protection/>
    </xf>
    <xf numFmtId="0" fontId="9" fillId="0" borderId="35">
      <alignment horizontal="right" shrinkToFit="1"/>
      <protection/>
    </xf>
    <xf numFmtId="0" fontId="9" fillId="0" borderId="35">
      <alignment/>
      <protection/>
    </xf>
    <xf numFmtId="4" fontId="19" fillId="0" borderId="53">
      <alignment horizontal="right"/>
      <protection/>
    </xf>
    <xf numFmtId="4" fontId="19" fillId="0" borderId="20">
      <alignment horizontal="right"/>
      <protection/>
    </xf>
    <xf numFmtId="0" fontId="19" fillId="0" borderId="54">
      <alignment/>
      <protection/>
    </xf>
    <xf numFmtId="4" fontId="19" fillId="0" borderId="18">
      <alignment horizontal="right"/>
      <protection/>
    </xf>
    <xf numFmtId="4" fontId="19" fillId="0" borderId="55">
      <alignment horizontal="right"/>
      <protection/>
    </xf>
    <xf numFmtId="0" fontId="15" fillId="0" borderId="28">
      <alignment horizontal="right"/>
      <protection/>
    </xf>
    <xf numFmtId="0" fontId="23" fillId="0" borderId="12">
      <alignment horizontal="center" vertical="top"/>
      <protection/>
    </xf>
    <xf numFmtId="0" fontId="2" fillId="20" borderId="0">
      <alignment/>
      <protection/>
    </xf>
    <xf numFmtId="0" fontId="3" fillId="0" borderId="0">
      <alignment/>
      <protection/>
    </xf>
    <xf numFmtId="0" fontId="2" fillId="0" borderId="0">
      <alignment horizontal="left"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19" fillId="0" borderId="0">
      <alignment/>
      <protection/>
    </xf>
    <xf numFmtId="0" fontId="2" fillId="20" borderId="30">
      <alignment/>
      <protection/>
    </xf>
    <xf numFmtId="0" fontId="2" fillId="0" borderId="36">
      <alignment horizontal="center" vertical="center" wrapText="1"/>
      <protection/>
    </xf>
    <xf numFmtId="0" fontId="2" fillId="0" borderId="36">
      <alignment horizontal="center" vertical="center"/>
      <protection/>
    </xf>
    <xf numFmtId="0" fontId="15" fillId="0" borderId="28">
      <alignment horizontal="left"/>
      <protection/>
    </xf>
    <xf numFmtId="0" fontId="2" fillId="20" borderId="37">
      <alignment/>
      <protection/>
    </xf>
    <xf numFmtId="0" fontId="15" fillId="0" borderId="56">
      <alignment horizontal="center" vertical="top" wrapText="1"/>
      <protection/>
    </xf>
    <xf numFmtId="0" fontId="2" fillId="0" borderId="57">
      <alignment horizontal="left" wrapText="1"/>
      <protection/>
    </xf>
    <xf numFmtId="0" fontId="9" fillId="0" borderId="56">
      <alignment horizontal="center" vertical="center"/>
      <protection/>
    </xf>
    <xf numFmtId="0" fontId="2" fillId="0" borderId="26">
      <alignment horizontal="left" wrapText="1" indent="1"/>
      <protection/>
    </xf>
    <xf numFmtId="0" fontId="2" fillId="0" borderId="38">
      <alignment horizontal="left" wrapText="1" indent="1"/>
      <protection/>
    </xf>
    <xf numFmtId="0" fontId="2" fillId="20" borderId="58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0">
      <alignment horizontal="center" wrapText="1"/>
      <protection/>
    </xf>
    <xf numFmtId="0" fontId="2" fillId="0" borderId="0">
      <alignment horizontal="center" vertical="top"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2" fillId="0" borderId="13">
      <alignment horizontal="center" vertical="center" wrapText="1"/>
      <protection/>
    </xf>
    <xf numFmtId="0" fontId="2" fillId="0" borderId="42">
      <alignment horizontal="center" vertical="center"/>
      <protection/>
    </xf>
    <xf numFmtId="0" fontId="15" fillId="0" borderId="0">
      <alignment/>
      <protection/>
    </xf>
    <xf numFmtId="0" fontId="2" fillId="20" borderId="59">
      <alignment/>
      <protection/>
    </xf>
    <xf numFmtId="0" fontId="9" fillId="0" borderId="12">
      <alignment horizontal="center" vertical="top" wrapText="1"/>
      <protection/>
    </xf>
    <xf numFmtId="0" fontId="2" fillId="0" borderId="43">
      <alignment horizontal="center" wrapText="1" shrinkToFit="1"/>
      <protection/>
    </xf>
    <xf numFmtId="0" fontId="9" fillId="0" borderId="60">
      <alignment horizontal="center" vertical="center"/>
      <protection/>
    </xf>
    <xf numFmtId="0" fontId="2" fillId="0" borderId="45">
      <alignment horizontal="center" wrapText="1" shrinkToFit="1"/>
      <protection/>
    </xf>
    <xf numFmtId="0" fontId="2" fillId="0" borderId="44">
      <alignment horizontal="center" shrinkToFit="1"/>
      <protection/>
    </xf>
    <xf numFmtId="49" fontId="15" fillId="0" borderId="61">
      <alignment horizontal="center" wrapText="1"/>
      <protection/>
    </xf>
    <xf numFmtId="0" fontId="2" fillId="20" borderId="31">
      <alignment/>
      <protection/>
    </xf>
    <xf numFmtId="0" fontId="3" fillId="0" borderId="0">
      <alignment horizontal="center" wrapText="1"/>
      <protection/>
    </xf>
    <xf numFmtId="0" fontId="2" fillId="0" borderId="0">
      <alignment horizontal="center"/>
      <protection/>
    </xf>
    <xf numFmtId="0" fontId="2" fillId="0" borderId="13">
      <alignment horizontal="center" vertical="center"/>
      <protection/>
    </xf>
    <xf numFmtId="0" fontId="2" fillId="20" borderId="62">
      <alignment/>
      <protection/>
    </xf>
    <xf numFmtId="0" fontId="2" fillId="0" borderId="63">
      <alignment/>
      <protection/>
    </xf>
    <xf numFmtId="0" fontId="2" fillId="0" borderId="47">
      <alignment horizontal="center" shrinkToFit="1"/>
      <protection/>
    </xf>
    <xf numFmtId="0" fontId="2" fillId="0" borderId="48">
      <alignment horizontal="center" shrinkToFit="1"/>
      <protection/>
    </xf>
    <xf numFmtId="0" fontId="15" fillId="0" borderId="28">
      <alignment/>
      <protection/>
    </xf>
    <xf numFmtId="0" fontId="2" fillId="0" borderId="13">
      <alignment horizontal="center" shrinkToFit="1"/>
      <protection/>
    </xf>
    <xf numFmtId="0" fontId="15" fillId="0" borderId="12">
      <alignment horizontal="center" vertical="top" wrapText="1"/>
      <protection/>
    </xf>
    <xf numFmtId="0" fontId="2" fillId="0" borderId="13">
      <alignment horizontal="center" vertical="center" wrapText="1"/>
      <protection/>
    </xf>
    <xf numFmtId="0" fontId="2" fillId="0" borderId="13">
      <alignment horizontal="center" vertical="center" wrapText="1"/>
      <protection/>
    </xf>
    <xf numFmtId="0" fontId="2" fillId="20" borderId="64">
      <alignment/>
      <protection/>
    </xf>
    <xf numFmtId="0" fontId="2" fillId="0" borderId="13">
      <alignment horizontal="right" shrinkToFit="1"/>
      <protection/>
    </xf>
    <xf numFmtId="0" fontId="2" fillId="0" borderId="48">
      <alignment horizontal="center"/>
      <protection/>
    </xf>
    <xf numFmtId="0" fontId="2" fillId="20" borderId="3">
      <alignment/>
      <protection/>
    </xf>
    <xf numFmtId="0" fontId="2" fillId="21" borderId="6">
      <alignment/>
      <protection/>
    </xf>
    <xf numFmtId="49" fontId="19" fillId="0" borderId="0">
      <alignment/>
      <protection/>
    </xf>
    <xf numFmtId="0" fontId="2" fillId="0" borderId="30">
      <alignment wrapText="1"/>
      <protection/>
    </xf>
    <xf numFmtId="49" fontId="15" fillId="0" borderId="28">
      <alignment/>
      <protection/>
    </xf>
    <xf numFmtId="0" fontId="2" fillId="0" borderId="37">
      <alignment wrapText="1"/>
      <protection/>
    </xf>
    <xf numFmtId="49" fontId="15" fillId="0" borderId="12">
      <alignment horizontal="center" vertical="top" wrapText="1"/>
      <protection/>
    </xf>
    <xf numFmtId="0" fontId="2" fillId="0" borderId="31">
      <alignment/>
      <protection/>
    </xf>
    <xf numFmtId="49" fontId="19" fillId="0" borderId="12">
      <alignment horizontal="center" vertical="top" wrapText="1"/>
      <protection/>
    </xf>
    <xf numFmtId="0" fontId="2" fillId="0" borderId="13">
      <alignment horizontal="center" vertical="center" wrapText="1"/>
      <protection/>
    </xf>
    <xf numFmtId="0" fontId="2" fillId="0" borderId="16">
      <alignment horizontal="center" vertical="center"/>
      <protection/>
    </xf>
    <xf numFmtId="0" fontId="2" fillId="0" borderId="0">
      <alignment horizontal="right"/>
      <protection/>
    </xf>
    <xf numFmtId="0" fontId="2" fillId="0" borderId="0">
      <alignment horizontal="right"/>
      <protection/>
    </xf>
    <xf numFmtId="0" fontId="2" fillId="21" borderId="63">
      <alignment/>
      <protection/>
    </xf>
    <xf numFmtId="0" fontId="2" fillId="0" borderId="65">
      <alignment/>
      <protection/>
    </xf>
    <xf numFmtId="0" fontId="2" fillId="0" borderId="66">
      <alignment/>
      <protection/>
    </xf>
    <xf numFmtId="0" fontId="2" fillId="0" borderId="58">
      <alignment horizontal="right"/>
      <protection/>
    </xf>
    <xf numFmtId="0" fontId="3" fillId="0" borderId="67">
      <alignment/>
      <protection/>
    </xf>
    <xf numFmtId="0" fontId="19" fillId="0" borderId="12">
      <alignment horizontal="center" vertical="top" wrapText="1"/>
      <protection/>
    </xf>
    <xf numFmtId="0" fontId="2" fillId="0" borderId="68">
      <alignment horizontal="right"/>
      <protection/>
    </xf>
    <xf numFmtId="49" fontId="15" fillId="0" borderId="12">
      <alignment horizontal="center" vertical="top"/>
      <protection/>
    </xf>
    <xf numFmtId="0" fontId="2" fillId="0" borderId="68">
      <alignment horizontal="right"/>
      <protection/>
    </xf>
    <xf numFmtId="0" fontId="3" fillId="0" borderId="30">
      <alignment/>
      <protection/>
    </xf>
    <xf numFmtId="0" fontId="2" fillId="0" borderId="42">
      <alignment horizontal="center"/>
      <protection/>
    </xf>
    <xf numFmtId="0" fontId="2" fillId="0" borderId="69">
      <alignment horizontal="center"/>
      <protection/>
    </xf>
    <xf numFmtId="0" fontId="2" fillId="0" borderId="70">
      <alignment horizontal="center"/>
      <protection/>
    </xf>
    <xf numFmtId="0" fontId="2" fillId="0" borderId="71">
      <alignment horizontal="center"/>
      <protection/>
    </xf>
    <xf numFmtId="0" fontId="2" fillId="0" borderId="72">
      <alignment horizontal="center"/>
      <protection/>
    </xf>
    <xf numFmtId="0" fontId="2" fillId="0" borderId="70">
      <alignment horizontal="center"/>
      <protection/>
    </xf>
    <xf numFmtId="0" fontId="2" fillId="0" borderId="70">
      <alignment horizontal="center"/>
      <protection/>
    </xf>
    <xf numFmtId="0" fontId="2" fillId="0" borderId="73">
      <alignment horizontal="center"/>
      <protection/>
    </xf>
    <xf numFmtId="0" fontId="2" fillId="0" borderId="6">
      <alignment/>
      <protection/>
    </xf>
    <xf numFmtId="0" fontId="2" fillId="0" borderId="15">
      <alignment horizontal="center" vertical="center" wrapText="1"/>
      <protection/>
    </xf>
    <xf numFmtId="0" fontId="2" fillId="0" borderId="74">
      <alignment horizontal="center" vertical="center"/>
      <protection/>
    </xf>
    <xf numFmtId="0" fontId="2" fillId="0" borderId="51">
      <alignment horizontal="right" shrinkToFit="1"/>
      <protection/>
    </xf>
    <xf numFmtId="0" fontId="2" fillId="0" borderId="75">
      <alignment horizontal="center"/>
      <protection/>
    </xf>
    <xf numFmtId="0" fontId="6" fillId="0" borderId="76">
      <alignment/>
      <protection/>
    </xf>
    <xf numFmtId="0" fontId="6" fillId="0" borderId="35">
      <alignment/>
      <protection/>
    </xf>
    <xf numFmtId="0" fontId="6" fillId="0" borderId="33">
      <alignment/>
      <protection/>
    </xf>
    <xf numFmtId="0" fontId="2" fillId="0" borderId="0">
      <alignment horizontal="left" wrapText="1"/>
      <protection/>
    </xf>
    <xf numFmtId="0" fontId="2" fillId="0" borderId="25">
      <alignment horizontal="left" wrapText="1"/>
      <protection/>
    </xf>
    <xf numFmtId="0" fontId="2" fillId="0" borderId="26">
      <alignment horizontal="left" wrapText="1"/>
      <protection/>
    </xf>
    <xf numFmtId="0" fontId="18" fillId="0" borderId="0">
      <alignment horizontal="left" wrapText="1"/>
      <protection/>
    </xf>
    <xf numFmtId="0" fontId="2" fillId="20" borderId="77">
      <alignment/>
      <protection/>
    </xf>
    <xf numFmtId="0" fontId="15" fillId="0" borderId="78">
      <alignment horizontal="left" wrapText="1"/>
      <protection/>
    </xf>
    <xf numFmtId="0" fontId="2" fillId="0" borderId="37">
      <alignment horizontal="left" wrapText="1"/>
      <protection/>
    </xf>
    <xf numFmtId="0" fontId="9" fillId="0" borderId="79">
      <alignment horizontal="left" wrapText="1" indent="1"/>
      <protection/>
    </xf>
    <xf numFmtId="0" fontId="3" fillId="0" borderId="80">
      <alignment horizontal="left" wrapText="1"/>
      <protection/>
    </xf>
    <xf numFmtId="0" fontId="2" fillId="0" borderId="8">
      <alignment horizontal="left" wrapText="1" indent="1"/>
      <protection/>
    </xf>
    <xf numFmtId="0" fontId="15" fillId="0" borderId="81">
      <alignment/>
      <protection/>
    </xf>
    <xf numFmtId="0" fontId="2" fillId="0" borderId="0">
      <alignment horizontal="center" wrapText="1"/>
      <protection/>
    </xf>
    <xf numFmtId="0" fontId="23" fillId="0" borderId="82">
      <alignment horizontal="left" wrapText="1"/>
      <protection/>
    </xf>
    <xf numFmtId="0" fontId="2" fillId="0" borderId="43">
      <alignment horizontal="center" shrinkToFit="1"/>
      <protection/>
    </xf>
    <xf numFmtId="0" fontId="19" fillId="0" borderId="18">
      <alignment horizontal="left" wrapText="1" indent="2"/>
      <protection/>
    </xf>
    <xf numFmtId="0" fontId="2" fillId="0" borderId="45">
      <alignment horizontal="center" shrinkToFit="1"/>
      <protection/>
    </xf>
    <xf numFmtId="49" fontId="19" fillId="0" borderId="0">
      <alignment horizontal="center" wrapText="1"/>
      <protection/>
    </xf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5" fillId="28" borderId="83" applyNumberFormat="0" applyAlignment="0" applyProtection="0"/>
    <xf numFmtId="0" fontId="76" fillId="29" borderId="84" applyNumberFormat="0" applyAlignment="0" applyProtection="0"/>
    <xf numFmtId="0" fontId="77" fillId="29" borderId="83" applyNumberFormat="0" applyAlignment="0" applyProtection="0"/>
    <xf numFmtId="0" fontId="7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9" fillId="0" borderId="85" applyNumberFormat="0" applyFill="0" applyAlignment="0" applyProtection="0"/>
    <xf numFmtId="0" fontId="80" fillId="0" borderId="86" applyNumberFormat="0" applyFill="0" applyAlignment="0" applyProtection="0"/>
    <xf numFmtId="0" fontId="81" fillId="0" borderId="8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8" applyNumberFormat="0" applyFill="0" applyAlignment="0" applyProtection="0"/>
    <xf numFmtId="0" fontId="83" fillId="30" borderId="89" applyNumberFormat="0" applyAlignment="0" applyProtection="0"/>
    <xf numFmtId="0" fontId="84" fillId="0" borderId="0" applyNumberFormat="0" applyFill="0" applyBorder="0" applyAlignment="0" applyProtection="0"/>
    <xf numFmtId="0" fontId="85" fillId="31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3" borderId="90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9" fillId="0" borderId="91" applyNumberFormat="0" applyFill="0" applyAlignment="0" applyProtection="0"/>
    <xf numFmtId="0" fontId="44" fillId="0" borderId="0">
      <alignment/>
      <protection/>
    </xf>
    <xf numFmtId="0" fontId="90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1" fillId="34" borderId="0" applyNumberFormat="0" applyBorder="0" applyAlignment="0" applyProtection="0"/>
  </cellStyleXfs>
  <cellXfs count="449"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top" wrapText="1"/>
    </xf>
    <xf numFmtId="4" fontId="16" fillId="0" borderId="13" xfId="0" applyNumberFormat="1" applyFont="1" applyBorder="1" applyAlignment="1">
      <alignment horizontal="left" vertical="top" wrapText="1"/>
    </xf>
    <xf numFmtId="4" fontId="16" fillId="0" borderId="13" xfId="0" applyNumberFormat="1" applyFont="1" applyBorder="1" applyAlignment="1">
      <alignment horizontal="center" wrapText="1"/>
    </xf>
    <xf numFmtId="0" fontId="4" fillId="0" borderId="0" xfId="290" applyProtection="1">
      <alignment/>
      <protection hidden="1"/>
    </xf>
    <xf numFmtId="0" fontId="4" fillId="0" borderId="0" xfId="290">
      <alignment/>
      <protection/>
    </xf>
    <xf numFmtId="0" fontId="12" fillId="0" borderId="0" xfId="290" applyNumberFormat="1" applyFont="1" applyFill="1" applyAlignment="1" applyProtection="1">
      <alignment/>
      <protection hidden="1"/>
    </xf>
    <xf numFmtId="0" fontId="12" fillId="0" borderId="92" xfId="29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290" applyNumberFormat="1" applyFont="1" applyFill="1" applyAlignment="1" applyProtection="1">
      <alignment horizontal="centerContinuous"/>
      <protection hidden="1"/>
    </xf>
    <xf numFmtId="0" fontId="12" fillId="0" borderId="93" xfId="290" applyNumberFormat="1" applyFont="1" applyFill="1" applyBorder="1" applyAlignment="1" applyProtection="1">
      <alignment horizontal="center"/>
      <protection hidden="1"/>
    </xf>
    <xf numFmtId="0" fontId="4" fillId="0" borderId="94" xfId="290" applyNumberFormat="1" applyFont="1" applyFill="1" applyBorder="1" applyAlignment="1" applyProtection="1">
      <alignment/>
      <protection hidden="1"/>
    </xf>
    <xf numFmtId="0" fontId="4" fillId="0" borderId="62" xfId="290" applyNumberFormat="1" applyFont="1" applyFill="1" applyBorder="1" applyAlignment="1" applyProtection="1">
      <alignment/>
      <protection hidden="1"/>
    </xf>
    <xf numFmtId="0" fontId="12" fillId="0" borderId="95" xfId="290" applyNumberFormat="1" applyFont="1" applyFill="1" applyBorder="1" applyAlignment="1" applyProtection="1">
      <alignment horizontal="centerContinuous"/>
      <protection hidden="1"/>
    </xf>
    <xf numFmtId="0" fontId="12" fillId="0" borderId="64" xfId="290" applyNumberFormat="1" applyFont="1" applyFill="1" applyBorder="1" applyAlignment="1" applyProtection="1">
      <alignment horizontal="centerContinuous"/>
      <protection hidden="1"/>
    </xf>
    <xf numFmtId="0" fontId="12" fillId="0" borderId="96" xfId="290" applyNumberFormat="1" applyFont="1" applyFill="1" applyBorder="1" applyAlignment="1" applyProtection="1">
      <alignment/>
      <protection hidden="1"/>
    </xf>
    <xf numFmtId="0" fontId="12" fillId="0" borderId="35" xfId="290" applyNumberFormat="1" applyFont="1" applyFill="1" applyBorder="1" applyAlignment="1" applyProtection="1">
      <alignment horizontal="centerContinuous" vertical="top"/>
      <protection hidden="1"/>
    </xf>
    <xf numFmtId="0" fontId="12" fillId="0" borderId="42" xfId="290" applyNumberFormat="1" applyFont="1" applyFill="1" applyBorder="1" applyAlignment="1" applyProtection="1">
      <alignment horizontal="center" vertical="center" wrapText="1"/>
      <protection hidden="1"/>
    </xf>
    <xf numFmtId="0" fontId="12" fillId="0" borderId="97" xfId="290" applyNumberFormat="1" applyFont="1" applyFill="1" applyBorder="1" applyAlignment="1" applyProtection="1">
      <alignment horizontal="centerContinuous"/>
      <protection hidden="1"/>
    </xf>
    <xf numFmtId="0" fontId="12" fillId="0" borderId="11" xfId="290" applyNumberFormat="1" applyFont="1" applyFill="1" applyBorder="1" applyAlignment="1" applyProtection="1">
      <alignment horizontal="center"/>
      <protection hidden="1"/>
    </xf>
    <xf numFmtId="0" fontId="12" fillId="0" borderId="98" xfId="290" applyNumberFormat="1" applyFont="1" applyFill="1" applyBorder="1" applyAlignment="1" applyProtection="1">
      <alignment horizontal="centerContinuous" vertical="center"/>
      <protection hidden="1"/>
    </xf>
    <xf numFmtId="4" fontId="16" fillId="0" borderId="13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right" vertical="top" wrapText="1"/>
    </xf>
    <xf numFmtId="4" fontId="24" fillId="0" borderId="13" xfId="0" applyNumberFormat="1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0" fillId="0" borderId="0" xfId="0" applyAlignment="1">
      <alignment horizontal="center" wrapText="1" shrinkToFit="1"/>
    </xf>
    <xf numFmtId="0" fontId="26" fillId="0" borderId="0" xfId="0" applyFont="1" applyAlignment="1">
      <alignment/>
    </xf>
    <xf numFmtId="0" fontId="13" fillId="0" borderId="0" xfId="290" applyNumberFormat="1" applyFont="1" applyFill="1" applyAlignment="1" applyProtection="1">
      <alignment horizontal="centerContinuous"/>
      <protection hidden="1"/>
    </xf>
    <xf numFmtId="179" fontId="5" fillId="0" borderId="13" xfId="290" applyNumberFormat="1" applyFont="1" applyFill="1" applyBorder="1" applyAlignment="1" applyProtection="1">
      <alignment/>
      <protection hidden="1"/>
    </xf>
    <xf numFmtId="179" fontId="5" fillId="0" borderId="47" xfId="290" applyNumberFormat="1" applyFont="1" applyFill="1" applyBorder="1" applyAlignment="1" applyProtection="1">
      <alignment/>
      <protection hidden="1"/>
    </xf>
    <xf numFmtId="199" fontId="12" fillId="0" borderId="42" xfId="290" applyNumberFormat="1" applyFont="1" applyFill="1" applyBorder="1" applyAlignment="1" applyProtection="1">
      <alignment/>
      <protection hidden="1"/>
    </xf>
    <xf numFmtId="0" fontId="12" fillId="0" borderId="59" xfId="290" applyNumberFormat="1" applyFont="1" applyFill="1" applyBorder="1" applyAlignment="1" applyProtection="1">
      <alignment horizontal="centerContinuous"/>
      <protection hidden="1"/>
    </xf>
    <xf numFmtId="0" fontId="12" fillId="0" borderId="0" xfId="290" applyNumberFormat="1" applyFont="1" applyFill="1" applyAlignment="1" applyProtection="1">
      <alignment horizontal="centerContinuous" vertical="top"/>
      <protection hidden="1"/>
    </xf>
    <xf numFmtId="0" fontId="12" fillId="0" borderId="6" xfId="290" applyNumberFormat="1" applyFont="1" applyFill="1" applyBorder="1" applyAlignment="1" applyProtection="1">
      <alignment horizontal="centerContinuous"/>
      <protection hidden="1"/>
    </xf>
    <xf numFmtId="0" fontId="5" fillId="0" borderId="0" xfId="296" applyNumberFormat="1" applyFont="1" applyFill="1" applyAlignment="1" applyProtection="1">
      <alignment/>
      <protection hidden="1"/>
    </xf>
    <xf numFmtId="0" fontId="4" fillId="0" borderId="0" xfId="296" applyProtection="1">
      <alignment/>
      <protection hidden="1"/>
    </xf>
    <xf numFmtId="0" fontId="4" fillId="0" borderId="0" xfId="296">
      <alignment/>
      <protection/>
    </xf>
    <xf numFmtId="0" fontId="4" fillId="0" borderId="0" xfId="296" applyFont="1">
      <alignment/>
      <protection/>
    </xf>
    <xf numFmtId="0" fontId="4" fillId="0" borderId="0" xfId="296" applyFont="1" applyAlignment="1" applyProtection="1">
      <alignment horizontal="right"/>
      <protection hidden="1"/>
    </xf>
    <xf numFmtId="0" fontId="29" fillId="0" borderId="0" xfId="0" applyFont="1" applyAlignment="1">
      <alignment/>
    </xf>
    <xf numFmtId="0" fontId="12" fillId="0" borderId="98" xfId="290" applyNumberFormat="1" applyFont="1" applyFill="1" applyBorder="1" applyAlignment="1" applyProtection="1">
      <alignment horizontal="centerContinuous"/>
      <protection hidden="1"/>
    </xf>
    <xf numFmtId="0" fontId="12" fillId="0" borderId="92" xfId="290" applyNumberFormat="1" applyFont="1" applyFill="1" applyBorder="1" applyAlignment="1" applyProtection="1">
      <alignment horizontal="center"/>
      <protection hidden="1"/>
    </xf>
    <xf numFmtId="176" fontId="5" fillId="0" borderId="98" xfId="290" applyNumberFormat="1" applyFont="1" applyFill="1" applyBorder="1" applyAlignment="1" applyProtection="1">
      <alignment/>
      <protection hidden="1"/>
    </xf>
    <xf numFmtId="176" fontId="5" fillId="0" borderId="15" xfId="290" applyNumberFormat="1" applyFont="1" applyFill="1" applyBorder="1" applyAlignment="1" applyProtection="1">
      <alignment/>
      <protection hidden="1"/>
    </xf>
    <xf numFmtId="0" fontId="30" fillId="0" borderId="0" xfId="290" applyNumberFormat="1" applyFont="1" applyFill="1" applyAlignment="1" applyProtection="1">
      <alignment vertical="top"/>
      <protection hidden="1"/>
    </xf>
    <xf numFmtId="4" fontId="16" fillId="0" borderId="0" xfId="0" applyNumberFormat="1" applyFont="1" applyFill="1" applyBorder="1" applyAlignment="1">
      <alignment horizontal="left" vertical="top" wrapText="1"/>
    </xf>
    <xf numFmtId="0" fontId="3" fillId="0" borderId="0" xfId="290" applyNumberFormat="1" applyFont="1" applyFill="1" applyAlignment="1" applyProtection="1">
      <alignment horizontal="centerContinuous"/>
      <protection hidden="1"/>
    </xf>
    <xf numFmtId="0" fontId="92" fillId="0" borderId="0" xfId="0" applyFont="1" applyAlignment="1">
      <alignment horizontal="center"/>
    </xf>
    <xf numFmtId="0" fontId="93" fillId="0" borderId="13" xfId="0" applyFont="1" applyBorder="1" applyAlignment="1">
      <alignment vertical="top" wrapText="1"/>
    </xf>
    <xf numFmtId="185" fontId="92" fillId="0" borderId="13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92" fillId="0" borderId="0" xfId="0" applyFont="1" applyAlignment="1">
      <alignment/>
    </xf>
    <xf numFmtId="10" fontId="0" fillId="0" borderId="0" xfId="312" applyNumberFormat="1" applyFont="1" applyAlignment="1">
      <alignment/>
    </xf>
    <xf numFmtId="0" fontId="93" fillId="0" borderId="0" xfId="0" applyFont="1" applyFill="1" applyBorder="1" applyAlignment="1">
      <alignment horizontal="right" vertical="top" wrapText="1"/>
    </xf>
    <xf numFmtId="0" fontId="2" fillId="0" borderId="0" xfId="290" applyFont="1">
      <alignment/>
      <protection/>
    </xf>
    <xf numFmtId="4" fontId="2" fillId="0" borderId="0" xfId="290" applyNumberFormat="1" applyFont="1">
      <alignment/>
      <protection/>
    </xf>
    <xf numFmtId="4" fontId="2" fillId="0" borderId="0" xfId="290" applyNumberFormat="1" applyFont="1" applyProtection="1">
      <alignment/>
      <protection hidden="1"/>
    </xf>
    <xf numFmtId="0" fontId="2" fillId="0" borderId="0" xfId="290" applyFont="1" applyProtection="1">
      <alignment/>
      <protection hidden="1"/>
    </xf>
    <xf numFmtId="0" fontId="3" fillId="0" borderId="3" xfId="290" applyNumberFormat="1" applyFont="1" applyFill="1" applyBorder="1" applyAlignment="1" applyProtection="1">
      <alignment horizontal="centerContinuous" wrapText="1"/>
      <protection hidden="1"/>
    </xf>
    <xf numFmtId="0" fontId="3" fillId="0" borderId="3" xfId="290" applyNumberFormat="1" applyFont="1" applyFill="1" applyBorder="1" applyAlignment="1" applyProtection="1">
      <alignment horizontal="centerContinuous"/>
      <protection hidden="1"/>
    </xf>
    <xf numFmtId="0" fontId="31" fillId="0" borderId="0" xfId="0" applyFont="1" applyAlignment="1">
      <alignment horizontal="right"/>
    </xf>
    <xf numFmtId="0" fontId="2" fillId="0" borderId="68" xfId="290" applyFont="1" applyBorder="1" applyAlignment="1" applyProtection="1">
      <alignment vertical="center"/>
      <protection hidden="1"/>
    </xf>
    <xf numFmtId="0" fontId="3" fillId="0" borderId="97" xfId="290" applyNumberFormat="1" applyFont="1" applyFill="1" applyBorder="1" applyAlignment="1" applyProtection="1">
      <alignment horizontal="center" vertical="center"/>
      <protection hidden="1"/>
    </xf>
    <xf numFmtId="0" fontId="3" fillId="0" borderId="11" xfId="290" applyNumberFormat="1" applyFont="1" applyFill="1" applyBorder="1" applyAlignment="1" applyProtection="1">
      <alignment horizontal="center" vertical="center" wrapText="1"/>
      <protection hidden="1"/>
    </xf>
    <xf numFmtId="0" fontId="2" fillId="0" borderId="68" xfId="290" applyFont="1" applyBorder="1" applyProtection="1">
      <alignment/>
      <protection hidden="1"/>
    </xf>
    <xf numFmtId="0" fontId="3" fillId="0" borderId="4" xfId="290" applyNumberFormat="1" applyFont="1" applyFill="1" applyBorder="1" applyAlignment="1" applyProtection="1">
      <alignment horizontal="centerContinuous"/>
      <protection hidden="1"/>
    </xf>
    <xf numFmtId="0" fontId="3" fillId="0" borderId="93" xfId="290" applyNumberFormat="1" applyFont="1" applyFill="1" applyBorder="1" applyAlignment="1" applyProtection="1">
      <alignment horizontal="center"/>
      <protection hidden="1"/>
    </xf>
    <xf numFmtId="0" fontId="3" fillId="0" borderId="92" xfId="290" applyNumberFormat="1" applyFont="1" applyFill="1" applyBorder="1" applyAlignment="1" applyProtection="1">
      <alignment horizontal="center"/>
      <protection hidden="1"/>
    </xf>
    <xf numFmtId="0" fontId="32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wrapText="1"/>
    </xf>
    <xf numFmtId="0" fontId="32" fillId="0" borderId="13" xfId="0" applyFont="1" applyBorder="1" applyAlignment="1">
      <alignment wrapText="1"/>
    </xf>
    <xf numFmtId="10" fontId="5" fillId="0" borderId="51" xfId="310" applyNumberFormat="1" applyFont="1" applyFill="1" applyBorder="1" applyAlignment="1" applyProtection="1">
      <alignment/>
      <protection hidden="1"/>
    </xf>
    <xf numFmtId="10" fontId="12" fillId="0" borderId="42" xfId="310" applyNumberFormat="1" applyFont="1" applyFill="1" applyBorder="1" applyAlignment="1" applyProtection="1">
      <alignment/>
      <protection hidden="1"/>
    </xf>
    <xf numFmtId="10" fontId="32" fillId="0" borderId="13" xfId="0" applyNumberFormat="1" applyFont="1" applyBorder="1" applyAlignment="1">
      <alignment horizontal="center" vertical="center" wrapText="1"/>
    </xf>
    <xf numFmtId="10" fontId="12" fillId="0" borderId="13" xfId="31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/>
    </xf>
    <xf numFmtId="176" fontId="5" fillId="0" borderId="47" xfId="290" applyNumberFormat="1" applyFont="1" applyFill="1" applyBorder="1" applyAlignment="1" applyProtection="1">
      <alignment/>
      <protection hidden="1"/>
    </xf>
    <xf numFmtId="176" fontId="5" fillId="0" borderId="13" xfId="290" applyNumberFormat="1" applyFont="1" applyFill="1" applyBorder="1" applyAlignment="1" applyProtection="1">
      <alignment/>
      <protection hidden="1"/>
    </xf>
    <xf numFmtId="185" fontId="4" fillId="0" borderId="0" xfId="290" applyNumberFormat="1">
      <alignment/>
      <protection/>
    </xf>
    <xf numFmtId="0" fontId="16" fillId="0" borderId="48" xfId="0" applyFont="1" applyBorder="1" applyAlignment="1">
      <alignment vertical="center" wrapText="1"/>
    </xf>
    <xf numFmtId="0" fontId="94" fillId="0" borderId="13" xfId="0" applyFont="1" applyBorder="1" applyAlignment="1">
      <alignment vertical="center" wrapText="1" shrinkToFit="1"/>
    </xf>
    <xf numFmtId="200" fontId="16" fillId="0" borderId="13" xfId="0" applyNumberFormat="1" applyFont="1" applyBorder="1" applyAlignment="1">
      <alignment horizontal="center" vertical="center" wrapText="1"/>
    </xf>
    <xf numFmtId="200" fontId="24" fillId="0" borderId="13" xfId="0" applyNumberFormat="1" applyFont="1" applyBorder="1" applyAlignment="1">
      <alignment horizontal="center" vertical="center" wrapText="1"/>
    </xf>
    <xf numFmtId="10" fontId="16" fillId="0" borderId="13" xfId="310" applyNumberFormat="1" applyFont="1" applyBorder="1" applyAlignment="1">
      <alignment horizontal="center" wrapText="1"/>
    </xf>
    <xf numFmtId="10" fontId="24" fillId="0" borderId="13" xfId="31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85" fontId="33" fillId="0" borderId="13" xfId="0" applyNumberFormat="1" applyFont="1" applyFill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10" fontId="92" fillId="0" borderId="13" xfId="312" applyNumberFormat="1" applyFont="1" applyBorder="1" applyAlignment="1">
      <alignment horizontal="center" vertical="center"/>
    </xf>
    <xf numFmtId="4" fontId="0" fillId="0" borderId="0" xfId="304" applyNumberFormat="1" applyFont="1">
      <alignment/>
      <protection/>
    </xf>
    <xf numFmtId="0" fontId="0" fillId="0" borderId="0" xfId="304" applyFont="1" applyAlignment="1">
      <alignment horizontal="left"/>
      <protection/>
    </xf>
    <xf numFmtId="10" fontId="0" fillId="0" borderId="0" xfId="0" applyNumberFormat="1" applyAlignment="1">
      <alignment/>
    </xf>
    <xf numFmtId="0" fontId="5" fillId="0" borderId="0" xfId="290" applyFont="1" applyBorder="1">
      <alignment/>
      <protection/>
    </xf>
    <xf numFmtId="49" fontId="34" fillId="0" borderId="0" xfId="290" applyNumberFormat="1" applyFont="1">
      <alignment/>
      <protection/>
    </xf>
    <xf numFmtId="0" fontId="12" fillId="35" borderId="13" xfId="29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90" applyFont="1" applyBorder="1" applyAlignment="1">
      <alignment horizontal="center"/>
      <protection/>
    </xf>
    <xf numFmtId="0" fontId="35" fillId="35" borderId="13" xfId="290" applyNumberFormat="1" applyFont="1" applyFill="1" applyBorder="1" applyAlignment="1" applyProtection="1">
      <alignment horizontal="center" vertical="center" wrapText="1"/>
      <protection hidden="1"/>
    </xf>
    <xf numFmtId="0" fontId="12" fillId="35" borderId="8" xfId="290" applyNumberFormat="1" applyFont="1" applyFill="1" applyBorder="1" applyAlignment="1" applyProtection="1">
      <alignment horizontal="center" vertical="center" wrapText="1"/>
      <protection hidden="1"/>
    </xf>
    <xf numFmtId="49" fontId="5" fillId="35" borderId="8" xfId="290" applyNumberFormat="1" applyFont="1" applyFill="1" applyBorder="1" applyAlignment="1" applyProtection="1">
      <alignment horizontal="left" vertical="center" wrapText="1"/>
      <protection hidden="1"/>
    </xf>
    <xf numFmtId="185" fontId="95" fillId="0" borderId="13" xfId="0" applyNumberFormat="1" applyFont="1" applyFill="1" applyBorder="1" applyAlignment="1">
      <alignment horizontal="center" vertical="center" wrapText="1"/>
    </xf>
    <xf numFmtId="0" fontId="5" fillId="35" borderId="13" xfId="290" applyNumberFormat="1" applyFont="1" applyFill="1" applyBorder="1" applyAlignment="1" applyProtection="1">
      <alignment horizontal="left" vertical="center" wrapText="1" indent="2"/>
      <protection hidden="1"/>
    </xf>
    <xf numFmtId="49" fontId="5" fillId="35" borderId="13" xfId="290" applyNumberFormat="1" applyFont="1" applyFill="1" applyBorder="1" applyAlignment="1" applyProtection="1">
      <alignment horizontal="center" vertical="center" wrapText="1"/>
      <protection hidden="1"/>
    </xf>
    <xf numFmtId="185" fontId="96" fillId="0" borderId="13" xfId="0" applyNumberFormat="1" applyFont="1" applyFill="1" applyBorder="1" applyAlignment="1">
      <alignment horizontal="center" vertical="center" wrapText="1"/>
    </xf>
    <xf numFmtId="0" fontId="5" fillId="0" borderId="0" xfId="290" applyNumberFormat="1" applyFont="1" applyFill="1" applyBorder="1" applyAlignment="1" applyProtection="1">
      <alignment horizontal="left" vertical="center" wrapText="1"/>
      <protection hidden="1"/>
    </xf>
    <xf numFmtId="49" fontId="5" fillId="35" borderId="13" xfId="290" applyNumberFormat="1" applyFont="1" applyFill="1" applyBorder="1" applyAlignment="1" applyProtection="1">
      <alignment horizontal="left" vertical="center" wrapText="1"/>
      <protection hidden="1"/>
    </xf>
    <xf numFmtId="185" fontId="96" fillId="36" borderId="13" xfId="0" applyNumberFormat="1" applyFont="1" applyFill="1" applyBorder="1" applyAlignment="1">
      <alignment horizontal="center" vertical="center" wrapText="1"/>
    </xf>
    <xf numFmtId="0" fontId="5" fillId="35" borderId="13" xfId="290" applyNumberFormat="1" applyFont="1" applyFill="1" applyBorder="1" applyAlignment="1" applyProtection="1">
      <alignment horizontal="left" vertical="center" wrapText="1" indent="3"/>
      <protection hidden="1"/>
    </xf>
    <xf numFmtId="0" fontId="5" fillId="0" borderId="0" xfId="290" applyFont="1" applyBorder="1" applyAlignment="1">
      <alignment horizontal="left" indent="1"/>
      <protection/>
    </xf>
    <xf numFmtId="185" fontId="5" fillId="0" borderId="0" xfId="290" applyNumberFormat="1" applyFont="1" applyBorder="1">
      <alignment/>
      <protection/>
    </xf>
    <xf numFmtId="0" fontId="13" fillId="0" borderId="62" xfId="290" applyNumberFormat="1" applyFont="1" applyFill="1" applyBorder="1" applyAlignment="1" applyProtection="1">
      <alignment/>
      <protection hidden="1"/>
    </xf>
    <xf numFmtId="2" fontId="5" fillId="0" borderId="0" xfId="290" applyNumberFormat="1" applyFont="1">
      <alignment/>
      <protection/>
    </xf>
    <xf numFmtId="2" fontId="4" fillId="0" borderId="0" xfId="290" applyNumberFormat="1">
      <alignment/>
      <protection/>
    </xf>
    <xf numFmtId="0" fontId="33" fillId="0" borderId="0" xfId="0" applyFont="1" applyAlignment="1">
      <alignment/>
    </xf>
    <xf numFmtId="185" fontId="38" fillId="0" borderId="13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191" fontId="34" fillId="0" borderId="99" xfId="0" applyNumberFormat="1" applyFont="1" applyBorder="1" applyAlignment="1">
      <alignment horizontal="left" vertical="top" wrapText="1"/>
    </xf>
    <xf numFmtId="191" fontId="34" fillId="0" borderId="99" xfId="0" applyNumberFormat="1" applyFont="1" applyBorder="1" applyAlignment="1">
      <alignment horizontal="left" wrapText="1"/>
    </xf>
    <xf numFmtId="191" fontId="34" fillId="0" borderId="99" xfId="0" applyNumberFormat="1" applyFont="1" applyBorder="1" applyAlignment="1">
      <alignment horizontal="center" wrapText="1"/>
    </xf>
    <xf numFmtId="191" fontId="34" fillId="0" borderId="99" xfId="0" applyNumberFormat="1" applyFont="1" applyBorder="1" applyAlignment="1">
      <alignment horizontal="right" wrapText="1"/>
    </xf>
    <xf numFmtId="0" fontId="4" fillId="0" borderId="0" xfId="298" applyProtection="1">
      <alignment/>
      <protection hidden="1"/>
    </xf>
    <xf numFmtId="0" fontId="4" fillId="0" borderId="0" xfId="298" applyNumberFormat="1" applyFont="1" applyFill="1" applyAlignment="1" applyProtection="1">
      <alignment/>
      <protection hidden="1"/>
    </xf>
    <xf numFmtId="0" fontId="4" fillId="0" borderId="0" xfId="298">
      <alignment/>
      <protection/>
    </xf>
    <xf numFmtId="0" fontId="13" fillId="0" borderId="0" xfId="298" applyFont="1" applyFill="1" applyAlignment="1" applyProtection="1">
      <alignment horizontal="centerContinuous"/>
      <protection hidden="1"/>
    </xf>
    <xf numFmtId="0" fontId="13" fillId="0" borderId="0" xfId="298" applyNumberFormat="1" applyFont="1" applyFill="1" applyAlignment="1" applyProtection="1">
      <alignment horizontal="centerContinuous"/>
      <protection hidden="1"/>
    </xf>
    <xf numFmtId="0" fontId="13" fillId="0" borderId="0" xfId="298" applyNumberFormat="1" applyFont="1" applyFill="1" applyAlignment="1" applyProtection="1">
      <alignment horizontal="centerContinuous" wrapText="1"/>
      <protection hidden="1"/>
    </xf>
    <xf numFmtId="179" fontId="13" fillId="0" borderId="0" xfId="298" applyNumberFormat="1" applyFont="1" applyFill="1" applyAlignment="1" applyProtection="1">
      <alignment horizontal="centerContinuous" wrapText="1"/>
      <protection hidden="1"/>
    </xf>
    <xf numFmtId="179" fontId="13" fillId="0" borderId="0" xfId="298" applyNumberFormat="1" applyFont="1" applyFill="1" applyAlignment="1" applyProtection="1">
      <alignment horizontal="centerContinuous"/>
      <protection hidden="1"/>
    </xf>
    <xf numFmtId="0" fontId="4" fillId="0" borderId="0" xfId="298" applyNumberFormat="1" applyFont="1" applyFill="1" applyAlignment="1" applyProtection="1">
      <alignment horizontal="centerContinuous"/>
      <protection hidden="1"/>
    </xf>
    <xf numFmtId="0" fontId="4" fillId="0" borderId="0" xfId="298" applyFont="1" applyFill="1" applyAlignment="1" applyProtection="1">
      <alignment horizontal="centerContinuous"/>
      <protection hidden="1"/>
    </xf>
    <xf numFmtId="0" fontId="12" fillId="0" borderId="0" xfId="298" applyNumberFormat="1" applyFont="1" applyFill="1" applyAlignment="1" applyProtection="1">
      <alignment horizontal="centerContinuous"/>
      <protection hidden="1"/>
    </xf>
    <xf numFmtId="0" fontId="5" fillId="0" borderId="0" xfId="298" applyNumberFormat="1" applyFont="1" applyFill="1" applyAlignment="1" applyProtection="1">
      <alignment/>
      <protection hidden="1"/>
    </xf>
    <xf numFmtId="0" fontId="4" fillId="0" borderId="3" xfId="298" applyBorder="1" applyProtection="1">
      <alignment/>
      <protection hidden="1"/>
    </xf>
    <xf numFmtId="0" fontId="4" fillId="0" borderId="100" xfId="298" applyNumberFormat="1" applyFont="1" applyFill="1" applyBorder="1" applyAlignment="1" applyProtection="1">
      <alignment/>
      <protection hidden="1"/>
    </xf>
    <xf numFmtId="0" fontId="4" fillId="0" borderId="95" xfId="298" applyNumberFormat="1" applyFont="1" applyFill="1" applyBorder="1" applyAlignment="1" applyProtection="1">
      <alignment/>
      <protection hidden="1"/>
    </xf>
    <xf numFmtId="0" fontId="12" fillId="0" borderId="95" xfId="298" applyNumberFormat="1" applyFont="1" applyFill="1" applyBorder="1" applyAlignment="1" applyProtection="1">
      <alignment horizontal="centerContinuous"/>
      <protection hidden="1"/>
    </xf>
    <xf numFmtId="0" fontId="3" fillId="0" borderId="97" xfId="298" applyNumberFormat="1" applyFont="1" applyFill="1" applyBorder="1" applyAlignment="1" applyProtection="1">
      <alignment horizontal="centerContinuous"/>
      <protection hidden="1"/>
    </xf>
    <xf numFmtId="0" fontId="3" fillId="0" borderId="101" xfId="298" applyNumberFormat="1" applyFont="1" applyFill="1" applyBorder="1" applyAlignment="1" applyProtection="1">
      <alignment horizontal="centerContinuous"/>
      <protection hidden="1"/>
    </xf>
    <xf numFmtId="0" fontId="3" fillId="0" borderId="59" xfId="298" applyNumberFormat="1" applyFont="1" applyFill="1" applyBorder="1" applyAlignment="1" applyProtection="1">
      <alignment horizontal="centerContinuous"/>
      <protection hidden="1"/>
    </xf>
    <xf numFmtId="0" fontId="3" fillId="0" borderId="95" xfId="298" applyNumberFormat="1" applyFont="1" applyFill="1" applyBorder="1" applyAlignment="1" applyProtection="1">
      <alignment horizontal="centerContinuous"/>
      <protection hidden="1"/>
    </xf>
    <xf numFmtId="0" fontId="4" fillId="0" borderId="68" xfId="298" applyBorder="1" applyProtection="1">
      <alignment/>
      <protection hidden="1"/>
    </xf>
    <xf numFmtId="0" fontId="12" fillId="0" borderId="95" xfId="298" applyNumberFormat="1" applyFont="1" applyFill="1" applyBorder="1" applyAlignment="1" applyProtection="1">
      <alignment horizontal="center" vertical="center" wrapText="1"/>
      <protection hidden="1"/>
    </xf>
    <xf numFmtId="0" fontId="12" fillId="0" borderId="35" xfId="298" applyNumberFormat="1" applyFont="1" applyFill="1" applyBorder="1" applyAlignment="1" applyProtection="1">
      <alignment horizontal="center" vertical="center" wrapText="1"/>
      <protection hidden="1"/>
    </xf>
    <xf numFmtId="0" fontId="12" fillId="0" borderId="102" xfId="298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298" applyNumberFormat="1" applyFont="1" applyFill="1" applyAlignment="1" applyProtection="1">
      <alignment horizontal="center" vertical="center" wrapText="1"/>
      <protection hidden="1"/>
    </xf>
    <xf numFmtId="0" fontId="12" fillId="0" borderId="6" xfId="298" applyNumberFormat="1" applyFont="1" applyFill="1" applyBorder="1" applyAlignment="1" applyProtection="1">
      <alignment horizontal="center" vertical="center" wrapText="1"/>
      <protection hidden="1"/>
    </xf>
    <xf numFmtId="0" fontId="12" fillId="0" borderId="100" xfId="298" applyNumberFormat="1" applyFont="1" applyFill="1" applyBorder="1" applyAlignment="1" applyProtection="1">
      <alignment horizontal="center" vertical="center" wrapText="1"/>
      <protection hidden="1"/>
    </xf>
    <xf numFmtId="0" fontId="12" fillId="0" borderId="103" xfId="298" applyNumberFormat="1" applyFont="1" applyFill="1" applyBorder="1" applyAlignment="1" applyProtection="1">
      <alignment horizontal="center" vertical="center" wrapText="1"/>
      <protection hidden="1"/>
    </xf>
    <xf numFmtId="0" fontId="4" fillId="0" borderId="102" xfId="298" applyBorder="1" applyProtection="1">
      <alignment/>
      <protection hidden="1"/>
    </xf>
    <xf numFmtId="0" fontId="4" fillId="0" borderId="35" xfId="298" applyBorder="1" applyProtection="1">
      <alignment/>
      <protection hidden="1"/>
    </xf>
    <xf numFmtId="0" fontId="12" fillId="0" borderId="97" xfId="298" applyNumberFormat="1" applyFont="1" applyFill="1" applyBorder="1" applyAlignment="1" applyProtection="1">
      <alignment horizontal="center" vertical="center" wrapText="1"/>
      <protection hidden="1"/>
    </xf>
    <xf numFmtId="0" fontId="12" fillId="0" borderId="104" xfId="298" applyNumberFormat="1" applyFont="1" applyFill="1" applyBorder="1" applyAlignment="1" applyProtection="1">
      <alignment horizontal="center" vertical="center" wrapText="1"/>
      <protection hidden="1"/>
    </xf>
    <xf numFmtId="179" fontId="13" fillId="0" borderId="98" xfId="298" applyNumberFormat="1" applyFont="1" applyFill="1" applyBorder="1" applyAlignment="1" applyProtection="1">
      <alignment/>
      <protection hidden="1"/>
    </xf>
    <xf numFmtId="0" fontId="4" fillId="0" borderId="35" xfId="298" applyNumberFormat="1" applyFont="1" applyFill="1" applyBorder="1" applyAlignment="1" applyProtection="1">
      <alignment/>
      <protection hidden="1"/>
    </xf>
    <xf numFmtId="179" fontId="3" fillId="0" borderId="15" xfId="298" applyNumberFormat="1" applyFont="1" applyFill="1" applyBorder="1" applyAlignment="1" applyProtection="1">
      <alignment/>
      <protection hidden="1"/>
    </xf>
    <xf numFmtId="179" fontId="12" fillId="0" borderId="15" xfId="298" applyNumberFormat="1" applyFont="1" applyFill="1" applyBorder="1" applyAlignment="1" applyProtection="1">
      <alignment/>
      <protection hidden="1"/>
    </xf>
    <xf numFmtId="0" fontId="5" fillId="0" borderId="70" xfId="298" applyNumberFormat="1" applyFont="1" applyFill="1" applyBorder="1" applyAlignment="1" applyProtection="1">
      <alignment/>
      <protection hidden="1"/>
    </xf>
    <xf numFmtId="0" fontId="4" fillId="0" borderId="70" xfId="298" applyNumberFormat="1" applyFont="1" applyFill="1" applyBorder="1" applyAlignment="1" applyProtection="1">
      <alignment wrapText="1"/>
      <protection hidden="1"/>
    </xf>
    <xf numFmtId="0" fontId="2" fillId="0" borderId="70" xfId="298" applyNumberFormat="1" applyFont="1" applyFill="1" applyBorder="1" applyAlignment="1" applyProtection="1">
      <alignment wrapText="1"/>
      <protection hidden="1"/>
    </xf>
    <xf numFmtId="0" fontId="5" fillId="0" borderId="70" xfId="298" applyNumberFormat="1" applyFont="1" applyFill="1" applyBorder="1" applyAlignment="1" applyProtection="1">
      <alignment wrapText="1"/>
      <protection hidden="1"/>
    </xf>
    <xf numFmtId="184" fontId="5" fillId="0" borderId="70" xfId="298" applyNumberFormat="1" applyFont="1" applyFill="1" applyBorder="1" applyAlignment="1" applyProtection="1">
      <alignment/>
      <protection hidden="1"/>
    </xf>
    <xf numFmtId="174" fontId="5" fillId="0" borderId="70" xfId="298" applyNumberFormat="1" applyFont="1" applyFill="1" applyBorder="1" applyAlignment="1" applyProtection="1">
      <alignment wrapText="1"/>
      <protection hidden="1"/>
    </xf>
    <xf numFmtId="181" fontId="5" fillId="0" borderId="44" xfId="298" applyNumberFormat="1" applyFont="1" applyFill="1" applyBorder="1" applyAlignment="1" applyProtection="1">
      <alignment/>
      <protection hidden="1"/>
    </xf>
    <xf numFmtId="0" fontId="5" fillId="0" borderId="13" xfId="298" applyNumberFormat="1" applyFont="1" applyFill="1" applyBorder="1" applyAlignment="1" applyProtection="1">
      <alignment wrapText="1"/>
      <protection hidden="1"/>
    </xf>
    <xf numFmtId="179" fontId="5" fillId="0" borderId="13" xfId="298" applyNumberFormat="1" applyFont="1" applyFill="1" applyBorder="1" applyAlignment="1" applyProtection="1">
      <alignment/>
      <protection hidden="1"/>
    </xf>
    <xf numFmtId="179" fontId="5" fillId="0" borderId="51" xfId="298" applyNumberFormat="1" applyFont="1" applyFill="1" applyBorder="1" applyAlignment="1" applyProtection="1">
      <alignment/>
      <protection hidden="1"/>
    </xf>
    <xf numFmtId="179" fontId="5" fillId="0" borderId="70" xfId="298" applyNumberFormat="1" applyFont="1" applyFill="1" applyBorder="1" applyAlignment="1" applyProtection="1">
      <alignment/>
      <protection hidden="1"/>
    </xf>
    <xf numFmtId="183" fontId="5" fillId="0" borderId="70" xfId="298" applyNumberFormat="1" applyFont="1" applyFill="1" applyBorder="1" applyAlignment="1" applyProtection="1">
      <alignment/>
      <protection hidden="1"/>
    </xf>
    <xf numFmtId="174" fontId="5" fillId="0" borderId="70" xfId="298" applyNumberFormat="1" applyFont="1" applyFill="1" applyBorder="1" applyAlignment="1" applyProtection="1">
      <alignment/>
      <protection hidden="1"/>
    </xf>
    <xf numFmtId="179" fontId="13" fillId="0" borderId="15" xfId="298" applyNumberFormat="1" applyFont="1" applyFill="1" applyBorder="1" applyAlignment="1" applyProtection="1">
      <alignment/>
      <protection hidden="1"/>
    </xf>
    <xf numFmtId="0" fontId="5" fillId="0" borderId="73" xfId="298" applyNumberFormat="1" applyFont="1" applyFill="1" applyBorder="1" applyAlignment="1" applyProtection="1">
      <alignment/>
      <protection hidden="1"/>
    </xf>
    <xf numFmtId="0" fontId="4" fillId="0" borderId="73" xfId="298" applyNumberFormat="1" applyFont="1" applyFill="1" applyBorder="1" applyAlignment="1" applyProtection="1">
      <alignment wrapText="1"/>
      <protection hidden="1"/>
    </xf>
    <xf numFmtId="0" fontId="2" fillId="0" borderId="73" xfId="298" applyNumberFormat="1" applyFont="1" applyFill="1" applyBorder="1" applyAlignment="1" applyProtection="1">
      <alignment wrapText="1"/>
      <protection hidden="1"/>
    </xf>
    <xf numFmtId="0" fontId="5" fillId="0" borderId="73" xfId="298" applyNumberFormat="1" applyFont="1" applyFill="1" applyBorder="1" applyAlignment="1" applyProtection="1">
      <alignment wrapText="1"/>
      <protection hidden="1"/>
    </xf>
    <xf numFmtId="184" fontId="5" fillId="0" borderId="73" xfId="298" applyNumberFormat="1" applyFont="1" applyFill="1" applyBorder="1" applyAlignment="1" applyProtection="1">
      <alignment/>
      <protection hidden="1"/>
    </xf>
    <xf numFmtId="174" fontId="5" fillId="0" borderId="73" xfId="298" applyNumberFormat="1" applyFont="1" applyFill="1" applyBorder="1" applyAlignment="1" applyProtection="1">
      <alignment wrapText="1"/>
      <protection hidden="1"/>
    </xf>
    <xf numFmtId="181" fontId="5" fillId="0" borderId="46" xfId="298" applyNumberFormat="1" applyFont="1" applyFill="1" applyBorder="1" applyAlignment="1" applyProtection="1">
      <alignment/>
      <protection hidden="1"/>
    </xf>
    <xf numFmtId="0" fontId="5" fillId="0" borderId="42" xfId="298" applyNumberFormat="1" applyFont="1" applyFill="1" applyBorder="1" applyAlignment="1" applyProtection="1">
      <alignment wrapText="1"/>
      <protection hidden="1"/>
    </xf>
    <xf numFmtId="179" fontId="5" fillId="0" borderId="42" xfId="298" applyNumberFormat="1" applyFont="1" applyFill="1" applyBorder="1" applyAlignment="1" applyProtection="1">
      <alignment/>
      <protection hidden="1"/>
    </xf>
    <xf numFmtId="179" fontId="5" fillId="0" borderId="52" xfId="298" applyNumberFormat="1" applyFont="1" applyFill="1" applyBorder="1" applyAlignment="1" applyProtection="1">
      <alignment/>
      <protection hidden="1"/>
    </xf>
    <xf numFmtId="179" fontId="5" fillId="0" borderId="73" xfId="298" applyNumberFormat="1" applyFont="1" applyFill="1" applyBorder="1" applyAlignment="1" applyProtection="1">
      <alignment/>
      <protection hidden="1"/>
    </xf>
    <xf numFmtId="183" fontId="5" fillId="0" borderId="73" xfId="298" applyNumberFormat="1" applyFont="1" applyFill="1" applyBorder="1" applyAlignment="1" applyProtection="1">
      <alignment/>
      <protection hidden="1"/>
    </xf>
    <xf numFmtId="174" fontId="5" fillId="0" borderId="73" xfId="298" applyNumberFormat="1" applyFont="1" applyFill="1" applyBorder="1" applyAlignment="1" applyProtection="1">
      <alignment/>
      <protection hidden="1"/>
    </xf>
    <xf numFmtId="0" fontId="4" fillId="0" borderId="94" xfId="298" applyBorder="1" applyProtection="1">
      <alignment/>
      <protection hidden="1"/>
    </xf>
    <xf numFmtId="0" fontId="4" fillId="0" borderId="62" xfId="298" applyBorder="1" applyProtection="1">
      <alignment/>
      <protection hidden="1"/>
    </xf>
    <xf numFmtId="0" fontId="12" fillId="0" borderId="3" xfId="298" applyNumberFormat="1" applyFont="1" applyFill="1" applyBorder="1" applyAlignment="1" applyProtection="1">
      <alignment horizontal="right"/>
      <protection hidden="1"/>
    </xf>
    <xf numFmtId="179" fontId="12" fillId="0" borderId="93" xfId="298" applyNumberFormat="1" applyFont="1" applyFill="1" applyBorder="1" applyAlignment="1" applyProtection="1">
      <alignment/>
      <protection hidden="1"/>
    </xf>
    <xf numFmtId="179" fontId="12" fillId="0" borderId="42" xfId="298" applyNumberFormat="1" applyFont="1" applyFill="1" applyBorder="1" applyAlignment="1" applyProtection="1">
      <alignment/>
      <protection hidden="1"/>
    </xf>
    <xf numFmtId="179" fontId="12" fillId="0" borderId="49" xfId="298" applyNumberFormat="1" applyFont="1" applyFill="1" applyBorder="1" applyAlignment="1" applyProtection="1">
      <alignment/>
      <protection hidden="1"/>
    </xf>
    <xf numFmtId="179" fontId="12" fillId="0" borderId="52" xfId="298" applyNumberFormat="1" applyFont="1" applyFill="1" applyBorder="1" applyAlignment="1" applyProtection="1">
      <alignment/>
      <protection hidden="1"/>
    </xf>
    <xf numFmtId="0" fontId="4" fillId="0" borderId="62" xfId="298" applyNumberFormat="1" applyFont="1" applyFill="1" applyBorder="1" applyAlignment="1" applyProtection="1">
      <alignment/>
      <protection hidden="1"/>
    </xf>
    <xf numFmtId="0" fontId="4" fillId="0" borderId="23" xfId="298" applyNumberFormat="1" applyFont="1" applyFill="1" applyBorder="1" applyAlignment="1" applyProtection="1">
      <alignment/>
      <protection hidden="1"/>
    </xf>
    <xf numFmtId="179" fontId="12" fillId="0" borderId="0" xfId="298" applyNumberFormat="1" applyFont="1" applyFill="1" applyAlignment="1" applyProtection="1">
      <alignment/>
      <protection hidden="1"/>
    </xf>
    <xf numFmtId="0" fontId="4" fillId="0" borderId="6" xfId="298" applyBorder="1" applyProtection="1">
      <alignment/>
      <protection hidden="1"/>
    </xf>
    <xf numFmtId="0" fontId="4" fillId="0" borderId="0" xfId="298" applyBorder="1" applyProtection="1">
      <alignment/>
      <protection hidden="1"/>
    </xf>
    <xf numFmtId="0" fontId="4" fillId="0" borderId="0" xfId="298" applyFont="1" applyFill="1" applyAlignment="1" applyProtection="1">
      <alignment/>
      <protection hidden="1"/>
    </xf>
    <xf numFmtId="0" fontId="5" fillId="0" borderId="0" xfId="298" applyNumberFormat="1" applyFont="1" applyFill="1" applyAlignment="1" applyProtection="1">
      <alignment horizontal="center"/>
      <protection hidden="1"/>
    </xf>
    <xf numFmtId="0" fontId="5" fillId="0" borderId="0" xfId="298" applyNumberFormat="1" applyFont="1" applyFill="1" applyAlignment="1" applyProtection="1">
      <alignment horizontal="center" vertical="top"/>
      <protection hidden="1"/>
    </xf>
    <xf numFmtId="0" fontId="4" fillId="0" borderId="0" xfId="298" applyFont="1" applyFill="1" applyProtection="1">
      <alignment/>
      <protection hidden="1"/>
    </xf>
    <xf numFmtId="179" fontId="5" fillId="0" borderId="8" xfId="290" applyNumberFormat="1" applyFont="1" applyFill="1" applyBorder="1" applyAlignment="1" applyProtection="1">
      <alignment/>
      <protection hidden="1"/>
    </xf>
    <xf numFmtId="185" fontId="5" fillId="0" borderId="0" xfId="290" applyNumberFormat="1" applyFont="1">
      <alignment/>
      <protection/>
    </xf>
    <xf numFmtId="191" fontId="34" fillId="0" borderId="0" xfId="290" applyNumberFormat="1" applyFont="1" applyAlignment="1">
      <alignment wrapText="1"/>
      <protection/>
    </xf>
    <xf numFmtId="191" fontId="34" fillId="0" borderId="0" xfId="290" applyNumberFormat="1" applyFont="1" applyAlignment="1">
      <alignment horizontal="center" vertical="center" wrapText="1"/>
      <protection/>
    </xf>
    <xf numFmtId="191" fontId="34" fillId="0" borderId="99" xfId="290" applyNumberFormat="1" applyFont="1" applyBorder="1" applyAlignment="1">
      <alignment horizontal="center" vertical="center" wrapText="1"/>
      <protection/>
    </xf>
    <xf numFmtId="191" fontId="34" fillId="0" borderId="99" xfId="290" applyNumberFormat="1" applyFont="1" applyBorder="1" applyAlignment="1">
      <alignment horizontal="left" vertical="top" wrapText="1"/>
      <protection/>
    </xf>
    <xf numFmtId="192" fontId="34" fillId="0" borderId="99" xfId="290" applyNumberFormat="1" applyFont="1" applyBorder="1" applyAlignment="1">
      <alignment horizontal="right" wrapText="1"/>
      <protection/>
    </xf>
    <xf numFmtId="191" fontId="34" fillId="0" borderId="99" xfId="290" applyNumberFormat="1" applyFont="1" applyBorder="1" applyAlignment="1">
      <alignment horizontal="center" wrapText="1"/>
      <protection/>
    </xf>
    <xf numFmtId="191" fontId="34" fillId="0" borderId="99" xfId="290" applyNumberFormat="1" applyFont="1" applyBorder="1" applyAlignment="1">
      <alignment horizontal="right" wrapText="1"/>
      <protection/>
    </xf>
    <xf numFmtId="191" fontId="34" fillId="0" borderId="99" xfId="290" applyNumberFormat="1" applyFont="1" applyBorder="1" applyAlignment="1">
      <alignment horizontal="left" wrapText="1"/>
      <protection/>
    </xf>
    <xf numFmtId="0" fontId="92" fillId="0" borderId="13" xfId="0" applyFont="1" applyBorder="1" applyAlignment="1">
      <alignment horizontal="center" vertical="center" wrapText="1"/>
    </xf>
    <xf numFmtId="175" fontId="5" fillId="0" borderId="98" xfId="298" applyNumberFormat="1" applyFont="1" applyFill="1" applyBorder="1" applyAlignment="1" applyProtection="1">
      <alignment/>
      <protection hidden="1"/>
    </xf>
    <xf numFmtId="176" fontId="5" fillId="0" borderId="98" xfId="298" applyNumberFormat="1" applyFont="1" applyFill="1" applyBorder="1" applyAlignment="1" applyProtection="1">
      <alignment/>
      <protection hidden="1"/>
    </xf>
    <xf numFmtId="188" fontId="5" fillId="0" borderId="98" xfId="298" applyNumberFormat="1" applyFont="1" applyFill="1" applyBorder="1" applyAlignment="1" applyProtection="1">
      <alignment/>
      <protection hidden="1"/>
    </xf>
    <xf numFmtId="175" fontId="5" fillId="0" borderId="98" xfId="298" applyNumberFormat="1" applyFont="1" applyFill="1" applyBorder="1" applyAlignment="1" applyProtection="1">
      <alignment horizontal="right"/>
      <protection hidden="1"/>
    </xf>
    <xf numFmtId="175" fontId="5" fillId="0" borderId="15" xfId="298" applyNumberFormat="1" applyFont="1" applyFill="1" applyBorder="1" applyAlignment="1" applyProtection="1">
      <alignment/>
      <protection hidden="1"/>
    </xf>
    <xf numFmtId="176" fontId="5" fillId="0" borderId="15" xfId="298" applyNumberFormat="1" applyFont="1" applyFill="1" applyBorder="1" applyAlignment="1" applyProtection="1">
      <alignment/>
      <protection hidden="1"/>
    </xf>
    <xf numFmtId="188" fontId="5" fillId="0" borderId="15" xfId="298" applyNumberFormat="1" applyFont="1" applyFill="1" applyBorder="1" applyAlignment="1" applyProtection="1">
      <alignment/>
      <protection hidden="1"/>
    </xf>
    <xf numFmtId="175" fontId="5" fillId="0" borderId="15" xfId="298" applyNumberFormat="1" applyFont="1" applyFill="1" applyBorder="1" applyAlignment="1" applyProtection="1">
      <alignment horizontal="right"/>
      <protection hidden="1"/>
    </xf>
    <xf numFmtId="175" fontId="5" fillId="0" borderId="49" xfId="298" applyNumberFormat="1" applyFont="1" applyFill="1" applyBorder="1" applyAlignment="1" applyProtection="1">
      <alignment/>
      <protection hidden="1"/>
    </xf>
    <xf numFmtId="176" fontId="5" fillId="0" borderId="49" xfId="298" applyNumberFormat="1" applyFont="1" applyFill="1" applyBorder="1" applyAlignment="1" applyProtection="1">
      <alignment/>
      <protection hidden="1"/>
    </xf>
    <xf numFmtId="188" fontId="5" fillId="0" borderId="49" xfId="298" applyNumberFormat="1" applyFont="1" applyFill="1" applyBorder="1" applyAlignment="1" applyProtection="1">
      <alignment/>
      <protection hidden="1"/>
    </xf>
    <xf numFmtId="175" fontId="5" fillId="0" borderId="49" xfId="298" applyNumberFormat="1" applyFont="1" applyFill="1" applyBorder="1" applyAlignment="1" applyProtection="1">
      <alignment horizontal="right"/>
      <protection hidden="1"/>
    </xf>
    <xf numFmtId="4" fontId="0" fillId="0" borderId="15" xfId="0" applyNumberFormat="1" applyBorder="1" applyAlignment="1">
      <alignment/>
    </xf>
    <xf numFmtId="185" fontId="0" fillId="0" borderId="36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42" fillId="0" borderId="13" xfId="0" applyFont="1" applyBorder="1" applyAlignment="1">
      <alignment vertical="top" wrapText="1"/>
    </xf>
    <xf numFmtId="0" fontId="92" fillId="0" borderId="105" xfId="0" applyFont="1" applyFill="1" applyBorder="1" applyAlignment="1">
      <alignment horizontal="center" vertical="center" wrapText="1"/>
    </xf>
    <xf numFmtId="185" fontId="42" fillId="0" borderId="13" xfId="0" applyNumberFormat="1" applyFont="1" applyBorder="1" applyAlignment="1">
      <alignment horizontal="center" vertical="center" wrapText="1"/>
    </xf>
    <xf numFmtId="0" fontId="3" fillId="0" borderId="0" xfId="290" applyFont="1" applyAlignment="1" applyProtection="1">
      <alignment horizontal="center" wrapText="1"/>
      <protection hidden="1"/>
    </xf>
    <xf numFmtId="4" fontId="97" fillId="0" borderId="0" xfId="0" applyNumberFormat="1" applyFont="1" applyAlignment="1">
      <alignment/>
    </xf>
    <xf numFmtId="10" fontId="32" fillId="0" borderId="0" xfId="0" applyNumberFormat="1" applyFont="1" applyBorder="1" applyAlignment="1">
      <alignment horizontal="center" vertical="center" wrapText="1"/>
    </xf>
    <xf numFmtId="176" fontId="5" fillId="0" borderId="8" xfId="290" applyNumberFormat="1" applyFont="1" applyFill="1" applyBorder="1" applyAlignment="1" applyProtection="1">
      <alignment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3" fillId="0" borderId="13" xfId="0" applyFont="1" applyBorder="1" applyAlignment="1">
      <alignment horizontal="center" wrapText="1"/>
    </xf>
    <xf numFmtId="0" fontId="69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left" vertical="center" wrapText="1"/>
    </xf>
    <xf numFmtId="200" fontId="38" fillId="0" borderId="13" xfId="0" applyNumberFormat="1" applyFont="1" applyBorder="1" applyAlignment="1">
      <alignment horizontal="center" wrapText="1"/>
    </xf>
    <xf numFmtId="0" fontId="33" fillId="0" borderId="13" xfId="0" applyFont="1" applyBorder="1" applyAlignment="1">
      <alignment wrapText="1"/>
    </xf>
    <xf numFmtId="200" fontId="33" fillId="0" borderId="13" xfId="0" applyNumberFormat="1" applyFont="1" applyBorder="1" applyAlignment="1">
      <alignment horizontal="center" wrapText="1"/>
    </xf>
    <xf numFmtId="0" fontId="33" fillId="0" borderId="13" xfId="0" applyFont="1" applyBorder="1" applyAlignment="1">
      <alignment horizontal="left" wrapText="1" indent="1"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left" wrapText="1" indent="1"/>
    </xf>
    <xf numFmtId="0" fontId="33" fillId="0" borderId="13" xfId="0" applyFont="1" applyBorder="1" applyAlignment="1">
      <alignment horizontal="left" wrapText="1" indent="2"/>
    </xf>
    <xf numFmtId="0" fontId="33" fillId="0" borderId="13" xfId="0" applyFont="1" applyBorder="1" applyAlignment="1">
      <alignment horizontal="left" wrapText="1" indent="3"/>
    </xf>
    <xf numFmtId="49" fontId="33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11" fillId="0" borderId="0" xfId="288" applyFont="1" applyProtection="1">
      <alignment/>
      <protection locked="0"/>
    </xf>
    <xf numFmtId="10" fontId="6" fillId="0" borderId="0" xfId="314" applyNumberFormat="1" applyFont="1" applyAlignment="1">
      <alignment/>
    </xf>
    <xf numFmtId="200" fontId="6" fillId="0" borderId="0" xfId="0" applyNumberFormat="1" applyFont="1" applyAlignment="1">
      <alignment/>
    </xf>
    <xf numFmtId="200" fontId="98" fillId="0" borderId="13" xfId="0" applyNumberFormat="1" applyFont="1" applyBorder="1" applyAlignment="1">
      <alignment horizontal="center" wrapText="1"/>
    </xf>
    <xf numFmtId="10" fontId="5" fillId="0" borderId="21" xfId="310" applyNumberFormat="1" applyFont="1" applyFill="1" applyBorder="1" applyAlignment="1" applyProtection="1">
      <alignment/>
      <protection hidden="1"/>
    </xf>
    <xf numFmtId="0" fontId="3" fillId="0" borderId="0" xfId="290" applyNumberFormat="1" applyFont="1" applyFill="1" applyBorder="1" applyAlignment="1" applyProtection="1">
      <alignment horizontal="centerContinuous"/>
      <protection hidden="1"/>
    </xf>
    <xf numFmtId="4" fontId="0" fillId="0" borderId="0" xfId="0" applyNumberFormat="1" applyBorder="1" applyAlignment="1">
      <alignment/>
    </xf>
    <xf numFmtId="0" fontId="15" fillId="0" borderId="0" xfId="301" applyAlignment="1">
      <alignment horizontal="center" vertical="center"/>
      <protection/>
    </xf>
    <xf numFmtId="0" fontId="99" fillId="0" borderId="0" xfId="301" applyFont="1">
      <alignment/>
      <protection/>
    </xf>
    <xf numFmtId="0" fontId="15" fillId="0" borderId="0" xfId="301">
      <alignment/>
      <protection/>
    </xf>
    <xf numFmtId="0" fontId="100" fillId="0" borderId="106" xfId="301" applyFont="1" applyBorder="1" applyAlignment="1">
      <alignment horizontal="right"/>
      <protection/>
    </xf>
    <xf numFmtId="0" fontId="82" fillId="0" borderId="0" xfId="301" applyFont="1">
      <alignment/>
      <protection/>
    </xf>
    <xf numFmtId="0" fontId="99" fillId="0" borderId="106" xfId="301" applyFont="1" applyBorder="1" applyAlignment="1">
      <alignment horizontal="left" indent="5"/>
      <protection/>
    </xf>
    <xf numFmtId="0" fontId="100" fillId="0" borderId="106" xfId="301" applyFont="1" applyBorder="1" applyAlignment="1">
      <alignment horizontal="left" indent="1"/>
      <protection/>
    </xf>
    <xf numFmtId="0" fontId="9" fillId="0" borderId="106" xfId="301" applyFont="1" applyBorder="1" applyAlignment="1">
      <alignment horizontal="center" vertical="center" wrapText="1" shrinkToFit="1"/>
      <protection/>
    </xf>
    <xf numFmtId="0" fontId="99" fillId="0" borderId="106" xfId="301" applyFont="1" applyBorder="1" applyAlignment="1">
      <alignment horizontal="left" wrapText="1" indent="3" shrinkToFit="1"/>
      <protection/>
    </xf>
    <xf numFmtId="10" fontId="99" fillId="0" borderId="106" xfId="310" applyNumberFormat="1" applyFont="1" applyBorder="1" applyAlignment="1">
      <alignment/>
    </xf>
    <xf numFmtId="4" fontId="100" fillId="0" borderId="106" xfId="301" applyNumberFormat="1" applyFont="1" applyBorder="1" applyAlignment="1">
      <alignment horizontal="right"/>
      <protection/>
    </xf>
    <xf numFmtId="4" fontId="99" fillId="0" borderId="106" xfId="301" applyNumberFormat="1" applyFont="1" applyBorder="1" applyAlignment="1">
      <alignment horizontal="right" vertical="center" wrapText="1" shrinkToFit="1"/>
      <protection/>
    </xf>
    <xf numFmtId="4" fontId="99" fillId="36" borderId="106" xfId="301" applyNumberFormat="1" applyFont="1" applyFill="1" applyBorder="1" applyAlignment="1">
      <alignment horizontal="right"/>
      <protection/>
    </xf>
    <xf numFmtId="0" fontId="99" fillId="36" borderId="106" xfId="301" applyNumberFormat="1" applyFont="1" applyFill="1" applyBorder="1" applyAlignment="1">
      <alignment horizontal="right"/>
      <protection/>
    </xf>
    <xf numFmtId="4" fontId="100" fillId="0" borderId="106" xfId="301" applyNumberFormat="1" applyFont="1" applyBorder="1" applyAlignment="1">
      <alignment horizontal="right" vertical="center" wrapText="1" shrinkToFit="1"/>
      <protection/>
    </xf>
    <xf numFmtId="4" fontId="15" fillId="0" borderId="0" xfId="301" applyNumberFormat="1">
      <alignment/>
      <protection/>
    </xf>
    <xf numFmtId="0" fontId="33" fillId="0" borderId="13" xfId="0" applyFont="1" applyFill="1" applyBorder="1" applyAlignment="1">
      <alignment horizontal="center" vertical="center" wrapText="1"/>
    </xf>
    <xf numFmtId="0" fontId="4" fillId="0" borderId="0" xfId="290" applyFont="1" applyFill="1" applyBorder="1" applyAlignment="1">
      <alignment/>
      <protection/>
    </xf>
    <xf numFmtId="0" fontId="33" fillId="0" borderId="13" xfId="0" applyFont="1" applyFill="1" applyBorder="1" applyAlignment="1">
      <alignment horizontal="left" vertical="top" wrapText="1" indent="2"/>
    </xf>
    <xf numFmtId="0" fontId="33" fillId="0" borderId="13" xfId="0" applyFont="1" applyFill="1" applyBorder="1" applyAlignment="1">
      <alignment horizontal="left" vertical="top" wrapText="1" indent="4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4" fontId="33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/>
    </xf>
    <xf numFmtId="14" fontId="45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107" xfId="0" applyFont="1" applyFill="1" applyBorder="1" applyAlignment="1">
      <alignment/>
    </xf>
    <xf numFmtId="49" fontId="38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top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 shrinkToFit="1"/>
    </xf>
    <xf numFmtId="185" fontId="33" fillId="0" borderId="67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3" fillId="0" borderId="13" xfId="0" applyFont="1" applyFill="1" applyBorder="1" applyAlignment="1">
      <alignment horizontal="center" vertical="center" wrapText="1" shrinkToFit="1"/>
    </xf>
    <xf numFmtId="0" fontId="33" fillId="0" borderId="13" xfId="0" applyFont="1" applyFill="1" applyBorder="1" applyAlignment="1">
      <alignment horizontal="left" vertical="center" wrapText="1" shrinkToFit="1"/>
    </xf>
    <xf numFmtId="0" fontId="38" fillId="0" borderId="13" xfId="0" applyFont="1" applyFill="1" applyBorder="1" applyAlignment="1">
      <alignment horizontal="left" vertical="center" wrapText="1" shrinkToFit="1"/>
    </xf>
    <xf numFmtId="0" fontId="33" fillId="0" borderId="13" xfId="0" applyFont="1" applyFill="1" applyBorder="1" applyAlignment="1">
      <alignment horizontal="left" vertical="center" wrapText="1" indent="4"/>
    </xf>
    <xf numFmtId="185" fontId="38" fillId="0" borderId="13" xfId="0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center" vertical="center" wrapText="1"/>
    </xf>
    <xf numFmtId="185" fontId="33" fillId="0" borderId="13" xfId="0" applyNumberFormat="1" applyFont="1" applyFill="1" applyBorder="1" applyAlignment="1">
      <alignment horizontal="right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horizontal="left" vertical="center" wrapText="1" indent="1" shrinkToFit="1"/>
    </xf>
    <xf numFmtId="49" fontId="38" fillId="0" borderId="13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 shrinkToFit="1"/>
    </xf>
    <xf numFmtId="0" fontId="47" fillId="0" borderId="0" xfId="0" applyFont="1" applyFill="1" applyAlignment="1">
      <alignment/>
    </xf>
    <xf numFmtId="49" fontId="39" fillId="0" borderId="13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top" wrapText="1"/>
    </xf>
    <xf numFmtId="10" fontId="33" fillId="0" borderId="0" xfId="314" applyNumberFormat="1" applyFont="1" applyFill="1" applyBorder="1" applyAlignment="1">
      <alignment horizontal="center" vertical="center" wrapText="1"/>
    </xf>
    <xf numFmtId="185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right"/>
    </xf>
    <xf numFmtId="10" fontId="38" fillId="0" borderId="0" xfId="0" applyNumberFormat="1" applyFont="1" applyFill="1" applyAlignment="1">
      <alignment horizontal="center" vertical="center"/>
    </xf>
    <xf numFmtId="185" fontId="38" fillId="0" borderId="67" xfId="0" applyNumberFormat="1" applyFont="1" applyFill="1" applyBorder="1" applyAlignment="1">
      <alignment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185" fontId="39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horizontal="right" vertical="top" wrapText="1"/>
    </xf>
    <xf numFmtId="4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49" fontId="38" fillId="0" borderId="48" xfId="0" applyNumberFormat="1" applyFont="1" applyFill="1" applyBorder="1" applyAlignment="1">
      <alignment horizontal="center" vertical="center" wrapText="1"/>
    </xf>
    <xf numFmtId="49" fontId="38" fillId="0" borderId="105" xfId="0" applyNumberFormat="1" applyFont="1" applyFill="1" applyBorder="1" applyAlignment="1">
      <alignment horizontal="center" vertical="center" wrapText="1"/>
    </xf>
    <xf numFmtId="49" fontId="38" fillId="0" borderId="8" xfId="0" applyNumberFormat="1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left" vertical="center" wrapText="1" indent="4"/>
    </xf>
    <xf numFmtId="0" fontId="33" fillId="0" borderId="105" xfId="0" applyFont="1" applyFill="1" applyBorder="1" applyAlignment="1">
      <alignment horizontal="left" vertical="center" wrapText="1" indent="4"/>
    </xf>
    <xf numFmtId="0" fontId="33" fillId="0" borderId="8" xfId="0" applyFont="1" applyFill="1" applyBorder="1" applyAlignment="1">
      <alignment horizontal="left" vertical="center" wrapText="1" indent="4"/>
    </xf>
    <xf numFmtId="0" fontId="33" fillId="0" borderId="48" xfId="0" applyFont="1" applyFill="1" applyBorder="1" applyAlignment="1">
      <alignment horizontal="center" vertical="center" wrapText="1"/>
    </xf>
    <xf numFmtId="0" fontId="33" fillId="0" borderId="105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  <xf numFmtId="0" fontId="39" fillId="0" borderId="105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49" fontId="33" fillId="0" borderId="48" xfId="0" applyNumberFormat="1" applyFont="1" applyFill="1" applyBorder="1" applyAlignment="1">
      <alignment horizontal="center" vertical="center" wrapText="1"/>
    </xf>
    <xf numFmtId="49" fontId="33" fillId="0" borderId="105" xfId="0" applyNumberFormat="1" applyFont="1" applyFill="1" applyBorder="1" applyAlignment="1">
      <alignment horizontal="center" vertical="center" wrapText="1"/>
    </xf>
    <xf numFmtId="49" fontId="33" fillId="0" borderId="8" xfId="0" applyNumberFormat="1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left" vertical="top" wrapText="1" indent="4"/>
    </xf>
    <xf numFmtId="0" fontId="6" fillId="0" borderId="8" xfId="0" applyFont="1" applyFill="1" applyBorder="1" applyAlignment="1">
      <alignment/>
    </xf>
    <xf numFmtId="0" fontId="33" fillId="0" borderId="48" xfId="0" applyFont="1" applyFill="1" applyBorder="1" applyAlignment="1">
      <alignment horizontal="left" vertical="center" wrapText="1" indent="3"/>
    </xf>
    <xf numFmtId="0" fontId="6" fillId="0" borderId="105" xfId="0" applyFont="1" applyFill="1" applyBorder="1" applyAlignment="1">
      <alignment horizontal="left" vertical="center" indent="3"/>
    </xf>
    <xf numFmtId="0" fontId="6" fillId="0" borderId="8" xfId="0" applyFont="1" applyFill="1" applyBorder="1" applyAlignment="1">
      <alignment horizontal="left" vertical="center" indent="3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left" vertical="center" wrapText="1"/>
    </xf>
    <xf numFmtId="0" fontId="33" fillId="0" borderId="105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48" xfId="0" applyFont="1" applyFill="1" applyBorder="1" applyAlignment="1">
      <alignment horizontal="left" vertical="top" wrapText="1"/>
    </xf>
    <xf numFmtId="0" fontId="33" fillId="0" borderId="105" xfId="0" applyFont="1" applyFill="1" applyBorder="1" applyAlignment="1">
      <alignment horizontal="left" vertical="top" wrapText="1"/>
    </xf>
    <xf numFmtId="0" fontId="33" fillId="0" borderId="8" xfId="0" applyFont="1" applyFill="1" applyBorder="1" applyAlignment="1">
      <alignment horizontal="left" vertical="top" wrapText="1"/>
    </xf>
    <xf numFmtId="0" fontId="12" fillId="0" borderId="96" xfId="290" applyNumberFormat="1" applyFont="1" applyFill="1" applyBorder="1" applyAlignment="1" applyProtection="1">
      <alignment horizontal="center" vertical="center" wrapText="1"/>
      <protection hidden="1"/>
    </xf>
    <xf numFmtId="0" fontId="12" fillId="0" borderId="92" xfId="290" applyNumberFormat="1" applyFont="1" applyFill="1" applyBorder="1" applyAlignment="1" applyProtection="1">
      <alignment horizontal="center" vertical="center" wrapText="1"/>
      <protection hidden="1"/>
    </xf>
    <xf numFmtId="173" fontId="5" fillId="0" borderId="44" xfId="290" applyNumberFormat="1" applyFont="1" applyFill="1" applyBorder="1" applyAlignment="1" applyProtection="1">
      <alignment wrapText="1"/>
      <protection hidden="1"/>
    </xf>
    <xf numFmtId="173" fontId="5" fillId="0" borderId="108" xfId="290" applyNumberFormat="1" applyFont="1" applyFill="1" applyBorder="1" applyAlignment="1" applyProtection="1">
      <alignment wrapText="1"/>
      <protection hidden="1"/>
    </xf>
    <xf numFmtId="0" fontId="13" fillId="0" borderId="0" xfId="290" applyNumberFormat="1" applyFont="1" applyFill="1" applyAlignment="1" applyProtection="1">
      <alignment horizontal="center" wrapText="1"/>
      <protection hidden="1"/>
    </xf>
    <xf numFmtId="173" fontId="5" fillId="0" borderId="43" xfId="290" applyNumberFormat="1" applyFont="1" applyFill="1" applyBorder="1" applyAlignment="1" applyProtection="1">
      <alignment wrapText="1"/>
      <protection hidden="1"/>
    </xf>
    <xf numFmtId="173" fontId="5" fillId="0" borderId="109" xfId="290" applyNumberFormat="1" applyFont="1" applyFill="1" applyBorder="1" applyAlignment="1" applyProtection="1">
      <alignment wrapText="1"/>
      <protection hidden="1"/>
    </xf>
    <xf numFmtId="172" fontId="5" fillId="0" borderId="44" xfId="298" applyNumberFormat="1" applyFont="1" applyFill="1" applyBorder="1" applyAlignment="1" applyProtection="1">
      <alignment wrapText="1"/>
      <protection hidden="1"/>
    </xf>
    <xf numFmtId="172" fontId="5" fillId="0" borderId="108" xfId="298" applyNumberFormat="1" applyFont="1" applyFill="1" applyBorder="1" applyAlignment="1" applyProtection="1">
      <alignment wrapText="1"/>
      <protection hidden="1"/>
    </xf>
    <xf numFmtId="172" fontId="5" fillId="0" borderId="46" xfId="298" applyNumberFormat="1" applyFont="1" applyFill="1" applyBorder="1" applyAlignment="1" applyProtection="1">
      <alignment wrapText="1"/>
      <protection hidden="1"/>
    </xf>
    <xf numFmtId="172" fontId="5" fillId="0" borderId="94" xfId="298" applyNumberFormat="1" applyFont="1" applyFill="1" applyBorder="1" applyAlignment="1" applyProtection="1">
      <alignment wrapText="1"/>
      <protection hidden="1"/>
    </xf>
    <xf numFmtId="172" fontId="5" fillId="0" borderId="43" xfId="298" applyNumberFormat="1" applyFont="1" applyFill="1" applyBorder="1" applyAlignment="1" applyProtection="1">
      <alignment wrapText="1"/>
      <protection hidden="1"/>
    </xf>
    <xf numFmtId="172" fontId="5" fillId="0" borderId="109" xfId="298" applyNumberFormat="1" applyFont="1" applyFill="1" applyBorder="1" applyAlignment="1" applyProtection="1">
      <alignment wrapText="1"/>
      <protection hidden="1"/>
    </xf>
    <xf numFmtId="0" fontId="3" fillId="0" borderId="0" xfId="290" applyFont="1" applyAlignment="1" applyProtection="1">
      <alignment horizontal="center" wrapText="1"/>
      <protection hidden="1"/>
    </xf>
    <xf numFmtId="0" fontId="16" fillId="0" borderId="21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92" fillId="0" borderId="13" xfId="0" applyFont="1" applyBorder="1" applyAlignment="1">
      <alignment horizontal="center" vertical="center" wrapText="1"/>
    </xf>
    <xf numFmtId="0" fontId="92" fillId="0" borderId="48" xfId="0" applyFont="1" applyBorder="1" applyAlignment="1">
      <alignment horizontal="center" vertical="center" wrapText="1"/>
    </xf>
    <xf numFmtId="0" fontId="92" fillId="0" borderId="8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92" fillId="0" borderId="67" xfId="0" applyFont="1" applyBorder="1" applyAlignment="1">
      <alignment horizontal="center" vertical="center" wrapText="1"/>
    </xf>
    <xf numFmtId="0" fontId="92" fillId="0" borderId="110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/>
    </xf>
    <xf numFmtId="0" fontId="16" fillId="0" borderId="4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5" fillId="0" borderId="0" xfId="298" applyNumberFormat="1" applyFont="1" applyFill="1" applyAlignment="1" applyProtection="1">
      <alignment horizontal="center"/>
      <protection hidden="1"/>
    </xf>
    <xf numFmtId="0" fontId="5" fillId="0" borderId="0" xfId="298" applyNumberFormat="1" applyFont="1" applyFill="1" applyAlignment="1" applyProtection="1">
      <alignment horizontal="center" vertical="top"/>
      <protection hidden="1"/>
    </xf>
    <xf numFmtId="0" fontId="12" fillId="0" borderId="44" xfId="298" applyNumberFormat="1" applyFont="1" applyFill="1" applyBorder="1" applyAlignment="1" applyProtection="1">
      <alignment wrapText="1"/>
      <protection hidden="1"/>
    </xf>
    <xf numFmtId="0" fontId="12" fillId="0" borderId="108" xfId="298" applyNumberFormat="1" applyFont="1" applyFill="1" applyBorder="1" applyAlignment="1" applyProtection="1">
      <alignment wrapText="1"/>
      <protection hidden="1"/>
    </xf>
    <xf numFmtId="179" fontId="12" fillId="0" borderId="13" xfId="298" applyNumberFormat="1" applyFont="1" applyFill="1" applyBorder="1" applyAlignment="1" applyProtection="1">
      <alignment/>
      <protection hidden="1"/>
    </xf>
    <xf numFmtId="179" fontId="12" fillId="0" borderId="15" xfId="298" applyNumberFormat="1" applyFont="1" applyFill="1" applyBorder="1" applyAlignment="1" applyProtection="1">
      <alignment/>
      <protection hidden="1"/>
    </xf>
    <xf numFmtId="0" fontId="12" fillId="0" borderId="70" xfId="298" applyNumberFormat="1" applyFont="1" applyFill="1" applyBorder="1" applyAlignment="1" applyProtection="1">
      <alignment/>
      <protection hidden="1"/>
    </xf>
    <xf numFmtId="0" fontId="3" fillId="0" borderId="44" xfId="298" applyNumberFormat="1" applyFont="1" applyFill="1" applyBorder="1" applyAlignment="1" applyProtection="1">
      <alignment wrapText="1"/>
      <protection hidden="1"/>
    </xf>
    <xf numFmtId="0" fontId="3" fillId="0" borderId="108" xfId="298" applyNumberFormat="1" applyFont="1" applyFill="1" applyBorder="1" applyAlignment="1" applyProtection="1">
      <alignment wrapText="1"/>
      <protection hidden="1"/>
    </xf>
    <xf numFmtId="179" fontId="3" fillId="0" borderId="13" xfId="298" applyNumberFormat="1" applyFont="1" applyFill="1" applyBorder="1" applyAlignment="1" applyProtection="1">
      <alignment/>
      <protection hidden="1"/>
    </xf>
    <xf numFmtId="179" fontId="3" fillId="0" borderId="15" xfId="298" applyNumberFormat="1" applyFont="1" applyFill="1" applyBorder="1" applyAlignment="1" applyProtection="1">
      <alignment/>
      <protection hidden="1"/>
    </xf>
    <xf numFmtId="0" fontId="3" fillId="0" borderId="70" xfId="298" applyNumberFormat="1" applyFont="1" applyFill="1" applyBorder="1" applyAlignment="1" applyProtection="1">
      <alignment/>
      <protection hidden="1"/>
    </xf>
    <xf numFmtId="0" fontId="13" fillId="0" borderId="44" xfId="298" applyNumberFormat="1" applyFont="1" applyFill="1" applyBorder="1" applyAlignment="1" applyProtection="1">
      <alignment wrapText="1"/>
      <protection hidden="1"/>
    </xf>
    <xf numFmtId="0" fontId="13" fillId="0" borderId="108" xfId="298" applyNumberFormat="1" applyFont="1" applyFill="1" applyBorder="1" applyAlignment="1" applyProtection="1">
      <alignment wrapText="1"/>
      <protection hidden="1"/>
    </xf>
    <xf numFmtId="179" fontId="13" fillId="0" borderId="13" xfId="298" applyNumberFormat="1" applyFont="1" applyFill="1" applyBorder="1" applyAlignment="1" applyProtection="1">
      <alignment/>
      <protection hidden="1"/>
    </xf>
    <xf numFmtId="179" fontId="13" fillId="0" borderId="15" xfId="298" applyNumberFormat="1" applyFont="1" applyFill="1" applyBorder="1" applyAlignment="1" applyProtection="1">
      <alignment/>
      <protection hidden="1"/>
    </xf>
    <xf numFmtId="0" fontId="13" fillId="0" borderId="70" xfId="298" applyNumberFormat="1" applyFont="1" applyFill="1" applyBorder="1" applyAlignment="1" applyProtection="1">
      <alignment/>
      <protection hidden="1"/>
    </xf>
    <xf numFmtId="0" fontId="13" fillId="0" borderId="43" xfId="298" applyNumberFormat="1" applyFont="1" applyFill="1" applyBorder="1" applyAlignment="1" applyProtection="1">
      <alignment wrapText="1"/>
      <protection hidden="1"/>
    </xf>
    <xf numFmtId="0" fontId="13" fillId="0" borderId="109" xfId="298" applyNumberFormat="1" applyFont="1" applyFill="1" applyBorder="1" applyAlignment="1" applyProtection="1">
      <alignment wrapText="1"/>
      <protection hidden="1"/>
    </xf>
    <xf numFmtId="179" fontId="13" fillId="0" borderId="47" xfId="298" applyNumberFormat="1" applyFont="1" applyFill="1" applyBorder="1" applyAlignment="1" applyProtection="1">
      <alignment/>
      <protection hidden="1"/>
    </xf>
    <xf numFmtId="179" fontId="13" fillId="0" borderId="98" xfId="298" applyNumberFormat="1" applyFont="1" applyFill="1" applyBorder="1" applyAlignment="1" applyProtection="1">
      <alignment/>
      <protection hidden="1"/>
    </xf>
    <xf numFmtId="0" fontId="13" fillId="0" borderId="69" xfId="298" applyNumberFormat="1" applyFont="1" applyFill="1" applyBorder="1" applyAlignment="1" applyProtection="1">
      <alignment/>
      <protection hidden="1"/>
    </xf>
    <xf numFmtId="49" fontId="12" fillId="35" borderId="13" xfId="29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90" applyFont="1" applyBorder="1" applyAlignment="1">
      <alignment horizontal="center"/>
      <protection/>
    </xf>
    <xf numFmtId="0" fontId="43" fillId="0" borderId="48" xfId="0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2" fillId="0" borderId="48" xfId="0" applyNumberFormat="1" applyFont="1" applyBorder="1" applyAlignment="1">
      <alignment horizontal="center" vertical="center" textRotation="90" wrapText="1"/>
    </xf>
    <xf numFmtId="49" fontId="32" fillId="0" borderId="105" xfId="0" applyNumberFormat="1" applyFont="1" applyBorder="1" applyAlignment="1">
      <alignment horizontal="center" vertical="center" textRotation="90" wrapText="1"/>
    </xf>
    <xf numFmtId="49" fontId="32" fillId="0" borderId="8" xfId="0" applyNumberFormat="1" applyFont="1" applyBorder="1" applyAlignment="1">
      <alignment horizontal="center" vertical="center" textRotation="90" wrapText="1"/>
    </xf>
    <xf numFmtId="49" fontId="33" fillId="0" borderId="48" xfId="0" applyNumberFormat="1" applyFont="1" applyBorder="1" applyAlignment="1">
      <alignment horizontal="center" vertical="center" textRotation="90" wrapText="1"/>
    </xf>
    <xf numFmtId="49" fontId="33" fillId="0" borderId="105" xfId="0" applyNumberFormat="1" applyFont="1" applyBorder="1" applyAlignment="1">
      <alignment horizontal="center" vertical="center" textRotation="90" wrapText="1"/>
    </xf>
    <xf numFmtId="49" fontId="33" fillId="0" borderId="8" xfId="0" applyNumberFormat="1" applyFont="1" applyBorder="1" applyAlignment="1">
      <alignment horizontal="center" vertical="center" textRotation="90" wrapText="1"/>
    </xf>
    <xf numFmtId="0" fontId="5" fillId="0" borderId="48" xfId="296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92" xfId="296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0" xfId="296" applyFont="1" applyAlignment="1">
      <alignment horizontal="center" wrapText="1" shrinkToFit="1"/>
      <protection/>
    </xf>
    <xf numFmtId="0" fontId="5" fillId="0" borderId="48" xfId="296" applyNumberFormat="1" applyFont="1" applyFill="1" applyBorder="1" applyAlignment="1" applyProtection="1">
      <alignment horizontal="center" vertical="center"/>
      <protection hidden="1"/>
    </xf>
    <xf numFmtId="0" fontId="5" fillId="0" borderId="92" xfId="296" applyNumberFormat="1" applyFont="1" applyFill="1" applyBorder="1" applyAlignment="1" applyProtection="1">
      <alignment horizontal="center" vertical="center"/>
      <protection hidden="1"/>
    </xf>
    <xf numFmtId="0" fontId="5" fillId="0" borderId="48" xfId="296" applyNumberFormat="1" applyFont="1" applyFill="1" applyBorder="1" applyAlignment="1" applyProtection="1">
      <alignment horizontal="center" vertical="center"/>
      <protection hidden="1"/>
    </xf>
    <xf numFmtId="191" fontId="40" fillId="0" borderId="0" xfId="290" applyNumberFormat="1" applyFont="1" applyAlignment="1">
      <alignment horizontal="center" vertical="center" wrapText="1"/>
      <protection/>
    </xf>
    <xf numFmtId="0" fontId="4" fillId="0" borderId="0" xfId="290">
      <alignment/>
      <protection/>
    </xf>
    <xf numFmtId="191" fontId="34" fillId="0" borderId="99" xfId="290" applyNumberFormat="1" applyFont="1" applyBorder="1" applyAlignment="1">
      <alignment horizontal="center" vertical="center" wrapText="1"/>
      <protection/>
    </xf>
    <xf numFmtId="0" fontId="41" fillId="0" borderId="111" xfId="290" applyFont="1" applyBorder="1" applyAlignment="1">
      <alignment/>
      <protection/>
    </xf>
    <xf numFmtId="191" fontId="34" fillId="0" borderId="112" xfId="290" applyNumberFormat="1" applyFont="1" applyBorder="1" applyAlignment="1">
      <alignment horizontal="center" vertical="center" wrapText="1"/>
      <protection/>
    </xf>
    <xf numFmtId="191" fontId="34" fillId="0" borderId="113" xfId="290" applyNumberFormat="1" applyFont="1" applyBorder="1" applyAlignment="1">
      <alignment horizontal="center" vertical="center" wrapText="1"/>
      <protection/>
    </xf>
    <xf numFmtId="191" fontId="34" fillId="0" borderId="114" xfId="290" applyNumberFormat="1" applyFont="1" applyBorder="1" applyAlignment="1">
      <alignment horizontal="center" vertical="center" wrapText="1"/>
      <protection/>
    </xf>
    <xf numFmtId="191" fontId="34" fillId="0" borderId="115" xfId="290" applyNumberFormat="1" applyFont="1" applyBorder="1" applyAlignment="1">
      <alignment horizontal="center" vertical="center" wrapText="1"/>
      <protection/>
    </xf>
    <xf numFmtId="191" fontId="34" fillId="0" borderId="116" xfId="290" applyNumberFormat="1" applyFont="1" applyBorder="1" applyAlignment="1">
      <alignment horizontal="center" vertical="center" wrapText="1"/>
      <protection/>
    </xf>
    <xf numFmtId="191" fontId="34" fillId="0" borderId="117" xfId="290" applyNumberFormat="1" applyFont="1" applyBorder="1" applyAlignment="1">
      <alignment horizontal="center" vertical="center" wrapText="1"/>
      <protection/>
    </xf>
  </cellXfs>
  <cellStyles count="3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0 2" xfId="39"/>
    <cellStyle name="xl101" xfId="40"/>
    <cellStyle name="xl102" xfId="41"/>
    <cellStyle name="xl102 2" xfId="42"/>
    <cellStyle name="xl103" xfId="43"/>
    <cellStyle name="xl103 2" xfId="44"/>
    <cellStyle name="xl104" xfId="45"/>
    <cellStyle name="xl104 2" xfId="46"/>
    <cellStyle name="xl105" xfId="47"/>
    <cellStyle name="xl105 2" xfId="48"/>
    <cellStyle name="xl106" xfId="49"/>
    <cellStyle name="xl106 2" xfId="50"/>
    <cellStyle name="xl107" xfId="51"/>
    <cellStyle name="xl107 2" xfId="52"/>
    <cellStyle name="xl108" xfId="53"/>
    <cellStyle name="xl108 2" xfId="54"/>
    <cellStyle name="xl109" xfId="55"/>
    <cellStyle name="xl109 2" xfId="56"/>
    <cellStyle name="xl110" xfId="57"/>
    <cellStyle name="xl110 2" xfId="58"/>
    <cellStyle name="xl111" xfId="59"/>
    <cellStyle name="xl111 2" xfId="60"/>
    <cellStyle name="xl112" xfId="61"/>
    <cellStyle name="xl112 2" xfId="62"/>
    <cellStyle name="xl113" xfId="63"/>
    <cellStyle name="xl113 2" xfId="64"/>
    <cellStyle name="xl114" xfId="65"/>
    <cellStyle name="xl114 2" xfId="66"/>
    <cellStyle name="xl115" xfId="67"/>
    <cellStyle name="xl115 2" xfId="68"/>
    <cellStyle name="xl116" xfId="69"/>
    <cellStyle name="xl116 2" xfId="70"/>
    <cellStyle name="xl117" xfId="71"/>
    <cellStyle name="xl117 2" xfId="72"/>
    <cellStyle name="xl118" xfId="73"/>
    <cellStyle name="xl118 2" xfId="74"/>
    <cellStyle name="xl119" xfId="75"/>
    <cellStyle name="xl120" xfId="76"/>
    <cellStyle name="xl121" xfId="77"/>
    <cellStyle name="xl122" xfId="78"/>
    <cellStyle name="xl123" xfId="79"/>
    <cellStyle name="xl124" xfId="80"/>
    <cellStyle name="xl125" xfId="81"/>
    <cellStyle name="xl126" xfId="82"/>
    <cellStyle name="xl127" xfId="83"/>
    <cellStyle name="xl128" xfId="84"/>
    <cellStyle name="xl129" xfId="85"/>
    <cellStyle name="xl130" xfId="86"/>
    <cellStyle name="xl131" xfId="87"/>
    <cellStyle name="xl132" xfId="88"/>
    <cellStyle name="xl133" xfId="89"/>
    <cellStyle name="xl134" xfId="90"/>
    <cellStyle name="xl135" xfId="91"/>
    <cellStyle name="xl136" xfId="92"/>
    <cellStyle name="xl137" xfId="93"/>
    <cellStyle name="xl138" xfId="94"/>
    <cellStyle name="xl139" xfId="95"/>
    <cellStyle name="xl140" xfId="96"/>
    <cellStyle name="xl141" xfId="97"/>
    <cellStyle name="xl142" xfId="98"/>
    <cellStyle name="xl143" xfId="99"/>
    <cellStyle name="xl144" xfId="100"/>
    <cellStyle name="xl145" xfId="101"/>
    <cellStyle name="xl146" xfId="102"/>
    <cellStyle name="xl147" xfId="103"/>
    <cellStyle name="xl148" xfId="104"/>
    <cellStyle name="xl149" xfId="105"/>
    <cellStyle name="xl150" xfId="106"/>
    <cellStyle name="xl151" xfId="107"/>
    <cellStyle name="xl152" xfId="108"/>
    <cellStyle name="xl153" xfId="109"/>
    <cellStyle name="xl154" xfId="110"/>
    <cellStyle name="xl155" xfId="111"/>
    <cellStyle name="xl156" xfId="112"/>
    <cellStyle name="xl157" xfId="113"/>
    <cellStyle name="xl158" xfId="114"/>
    <cellStyle name="xl159" xfId="115"/>
    <cellStyle name="xl160" xfId="116"/>
    <cellStyle name="xl161" xfId="117"/>
    <cellStyle name="xl162" xfId="118"/>
    <cellStyle name="xl163" xfId="119"/>
    <cellStyle name="xl164" xfId="120"/>
    <cellStyle name="xl165" xfId="121"/>
    <cellStyle name="xl166" xfId="122"/>
    <cellStyle name="xl167" xfId="123"/>
    <cellStyle name="xl168" xfId="124"/>
    <cellStyle name="xl169" xfId="125"/>
    <cellStyle name="xl170" xfId="126"/>
    <cellStyle name="xl171" xfId="127"/>
    <cellStyle name="xl172" xfId="128"/>
    <cellStyle name="xl173" xfId="129"/>
    <cellStyle name="xl174" xfId="130"/>
    <cellStyle name="xl175" xfId="131"/>
    <cellStyle name="xl176" xfId="132"/>
    <cellStyle name="xl177" xfId="133"/>
    <cellStyle name="xl178" xfId="134"/>
    <cellStyle name="xl179" xfId="135"/>
    <cellStyle name="xl180" xfId="136"/>
    <cellStyle name="xl181" xfId="137"/>
    <cellStyle name="xl182" xfId="138"/>
    <cellStyle name="xl183" xfId="139"/>
    <cellStyle name="xl184" xfId="140"/>
    <cellStyle name="xl185" xfId="141"/>
    <cellStyle name="xl186" xfId="142"/>
    <cellStyle name="xl187" xfId="143"/>
    <cellStyle name="xl188" xfId="144"/>
    <cellStyle name="xl189" xfId="145"/>
    <cellStyle name="xl190" xfId="146"/>
    <cellStyle name="xl191" xfId="147"/>
    <cellStyle name="xl192" xfId="148"/>
    <cellStyle name="xl193" xfId="149"/>
    <cellStyle name="xl194" xfId="150"/>
    <cellStyle name="xl195" xfId="151"/>
    <cellStyle name="xl196" xfId="152"/>
    <cellStyle name="xl197" xfId="153"/>
    <cellStyle name="xl198" xfId="154"/>
    <cellStyle name="xl199" xfId="155"/>
    <cellStyle name="xl200" xfId="156"/>
    <cellStyle name="xl201" xfId="157"/>
    <cellStyle name="xl202" xfId="158"/>
    <cellStyle name="xl203" xfId="159"/>
    <cellStyle name="xl204" xfId="160"/>
    <cellStyle name="xl205" xfId="161"/>
    <cellStyle name="xl21" xfId="162"/>
    <cellStyle name="xl22" xfId="163"/>
    <cellStyle name="xl23" xfId="164"/>
    <cellStyle name="xl23 2" xfId="165"/>
    <cellStyle name="xl24" xfId="166"/>
    <cellStyle name="xl25" xfId="167"/>
    <cellStyle name="xl25 2" xfId="168"/>
    <cellStyle name="xl26" xfId="169"/>
    <cellStyle name="xl27" xfId="170"/>
    <cellStyle name="xl28" xfId="171"/>
    <cellStyle name="xl28 2" xfId="172"/>
    <cellStyle name="xl29" xfId="173"/>
    <cellStyle name="xl29 2" xfId="174"/>
    <cellStyle name="xl30" xfId="175"/>
    <cellStyle name="xl30 2" xfId="176"/>
    <cellStyle name="xl31" xfId="177"/>
    <cellStyle name="xl32" xfId="178"/>
    <cellStyle name="xl33" xfId="179"/>
    <cellStyle name="xl34" xfId="180"/>
    <cellStyle name="xl35" xfId="181"/>
    <cellStyle name="xl36" xfId="182"/>
    <cellStyle name="xl37" xfId="183"/>
    <cellStyle name="xl37 2" xfId="184"/>
    <cellStyle name="xl38" xfId="185"/>
    <cellStyle name="xl39" xfId="186"/>
    <cellStyle name="xl40" xfId="187"/>
    <cellStyle name="xl40 2" xfId="188"/>
    <cellStyle name="xl41" xfId="189"/>
    <cellStyle name="xl41 2" xfId="190"/>
    <cellStyle name="xl42" xfId="191"/>
    <cellStyle name="xl42 2" xfId="192"/>
    <cellStyle name="xl43" xfId="193"/>
    <cellStyle name="xl44" xfId="194"/>
    <cellStyle name="xl44 2" xfId="195"/>
    <cellStyle name="xl45" xfId="196"/>
    <cellStyle name="xl46" xfId="197"/>
    <cellStyle name="xl47" xfId="198"/>
    <cellStyle name="xl48" xfId="199"/>
    <cellStyle name="xl49" xfId="200"/>
    <cellStyle name="xl49 2" xfId="201"/>
    <cellStyle name="xl50" xfId="202"/>
    <cellStyle name="xl51" xfId="203"/>
    <cellStyle name="xl51 2" xfId="204"/>
    <cellStyle name="xl52" xfId="205"/>
    <cellStyle name="xl52 2" xfId="206"/>
    <cellStyle name="xl53" xfId="207"/>
    <cellStyle name="xl54" xfId="208"/>
    <cellStyle name="xl55" xfId="209"/>
    <cellStyle name="xl56" xfId="210"/>
    <cellStyle name="xl57" xfId="211"/>
    <cellStyle name="xl58" xfId="212"/>
    <cellStyle name="xl59" xfId="213"/>
    <cellStyle name="xl59 2" xfId="214"/>
    <cellStyle name="xl60" xfId="215"/>
    <cellStyle name="xl60 2" xfId="216"/>
    <cellStyle name="xl61" xfId="217"/>
    <cellStyle name="xl61 2" xfId="218"/>
    <cellStyle name="xl62" xfId="219"/>
    <cellStyle name="xl62 2" xfId="220"/>
    <cellStyle name="xl63" xfId="221"/>
    <cellStyle name="xl64" xfId="222"/>
    <cellStyle name="xl65" xfId="223"/>
    <cellStyle name="xl66" xfId="224"/>
    <cellStyle name="xl66 2" xfId="225"/>
    <cellStyle name="xl67" xfId="226"/>
    <cellStyle name="xl68" xfId="227"/>
    <cellStyle name="xl69" xfId="228"/>
    <cellStyle name="xl70" xfId="229"/>
    <cellStyle name="xl70 2" xfId="230"/>
    <cellStyle name="xl71" xfId="231"/>
    <cellStyle name="xl71 2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2 2" xfId="254"/>
    <cellStyle name="xl93" xfId="255"/>
    <cellStyle name="xl93 2" xfId="256"/>
    <cellStyle name="xl94" xfId="257"/>
    <cellStyle name="xl94 2" xfId="258"/>
    <cellStyle name="xl95" xfId="259"/>
    <cellStyle name="xl96" xfId="260"/>
    <cellStyle name="xl96 2" xfId="261"/>
    <cellStyle name="xl97" xfId="262"/>
    <cellStyle name="xl97 2" xfId="263"/>
    <cellStyle name="xl98" xfId="264"/>
    <cellStyle name="xl98 2" xfId="265"/>
    <cellStyle name="xl99" xfId="266"/>
    <cellStyle name="xl99 2" xfId="267"/>
    <cellStyle name="Акцент1" xfId="268"/>
    <cellStyle name="Акцент2" xfId="269"/>
    <cellStyle name="Акцент3" xfId="270"/>
    <cellStyle name="Акцент4" xfId="271"/>
    <cellStyle name="Акцент5" xfId="272"/>
    <cellStyle name="Акцент6" xfId="273"/>
    <cellStyle name="Ввод " xfId="274"/>
    <cellStyle name="Вывод" xfId="275"/>
    <cellStyle name="Вычисление" xfId="276"/>
    <cellStyle name="Hyperlink" xfId="277"/>
    <cellStyle name="Currency" xfId="278"/>
    <cellStyle name="Currency [0]" xfId="279"/>
    <cellStyle name="Заголовок 1" xfId="280"/>
    <cellStyle name="Заголовок 2" xfId="281"/>
    <cellStyle name="Заголовок 3" xfId="282"/>
    <cellStyle name="Заголовок 4" xfId="283"/>
    <cellStyle name="Итог" xfId="284"/>
    <cellStyle name="Контрольная ячейка" xfId="285"/>
    <cellStyle name="Название" xfId="286"/>
    <cellStyle name="Нейтральный" xfId="287"/>
    <cellStyle name="Обычный 2" xfId="288"/>
    <cellStyle name="Обычный 2 2" xfId="289"/>
    <cellStyle name="Обычный 2 2 2" xfId="290"/>
    <cellStyle name="Обычный 2 2_5 POSELENIYA 2015" xfId="291"/>
    <cellStyle name="Обычный 2 3" xfId="292"/>
    <cellStyle name="Обычный 2 3 2" xfId="293"/>
    <cellStyle name="Обычный 2 4" xfId="294"/>
    <cellStyle name="Обычный 2 5" xfId="295"/>
    <cellStyle name="Обычный 2 6" xfId="296"/>
    <cellStyle name="Обычный 2 7" xfId="297"/>
    <cellStyle name="Обычный 2 8" xfId="298"/>
    <cellStyle name="Обычный 2_5 6 7 и пос мб приложения из АС Бюджет" xfId="299"/>
    <cellStyle name="Обычный 3" xfId="300"/>
    <cellStyle name="Обычный 4" xfId="301"/>
    <cellStyle name="Обычный 4 2" xfId="302"/>
    <cellStyle name="Обычный 5" xfId="303"/>
    <cellStyle name="Обычный 5 2" xfId="304"/>
    <cellStyle name="Обычный 5_5 POSELENIYA 2015" xfId="305"/>
    <cellStyle name="Followed Hyperlink" xfId="306"/>
    <cellStyle name="Плохой" xfId="307"/>
    <cellStyle name="Пояснение" xfId="308"/>
    <cellStyle name="Примечание" xfId="309"/>
    <cellStyle name="Percent" xfId="310"/>
    <cellStyle name="Процентный 2" xfId="311"/>
    <cellStyle name="Процентный 3" xfId="312"/>
    <cellStyle name="Процентный 3 2" xfId="313"/>
    <cellStyle name="Процентный 4" xfId="314"/>
    <cellStyle name="Процентный 4 2" xfId="315"/>
    <cellStyle name="Связанная ячейка" xfId="316"/>
    <cellStyle name="Стиль 1" xfId="317"/>
    <cellStyle name="Текст предупреждения" xfId="318"/>
    <cellStyle name="Тысячи [0]_Лист1" xfId="319"/>
    <cellStyle name="Тысячи_Лист1" xfId="320"/>
    <cellStyle name="Comma" xfId="321"/>
    <cellStyle name="Comma [0]" xfId="322"/>
    <cellStyle name="Финансовый 2" xfId="323"/>
    <cellStyle name="Хороший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1247775</xdr:colOff>
      <xdr:row>5</xdr:row>
      <xdr:rowOff>85725</xdr:rowOff>
    </xdr:from>
    <xdr:ext cx="2647950" cy="628650"/>
    <xdr:sp>
      <xdr:nvSpPr>
        <xdr:cNvPr id="1" name="TextBox 1"/>
        <xdr:cNvSpPr txBox="1">
          <a:spLocks noChangeArrowheads="1"/>
        </xdr:cNvSpPr>
      </xdr:nvSpPr>
      <xdr:spPr>
        <a:xfrm>
          <a:off x="1390650" y="1085850"/>
          <a:ext cx="26479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Источники финансирования дефицита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районного бюджета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</a:t>
          </a:r>
        </a:p>
      </xdr:txBody>
    </xdr:sp>
    <xdr:clientData/>
  </xdr:oneCellAnchor>
  <xdr:oneCellAnchor>
    <xdr:from>
      <xdr:col>2</xdr:col>
      <xdr:colOff>2581275</xdr:colOff>
      <xdr:row>0</xdr:row>
      <xdr:rowOff>152400</xdr:rowOff>
    </xdr:from>
    <xdr:ext cx="3048000" cy="923925"/>
    <xdr:sp>
      <xdr:nvSpPr>
        <xdr:cNvPr id="2" name="TextBox 2"/>
        <xdr:cNvSpPr txBox="1">
          <a:spLocks noChangeArrowheads="1"/>
        </xdr:cNvSpPr>
      </xdr:nvSpPr>
      <xdr:spPr>
        <a:xfrm>
          <a:off x="4229100" y="152400"/>
          <a:ext cx="30480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районного Совета депутатов «О районном бюджете муниципального образования Тогульский район Алтайского края на 2018 год»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333375</xdr:colOff>
      <xdr:row>0</xdr:row>
      <xdr:rowOff>28575</xdr:rowOff>
    </xdr:from>
    <xdr:ext cx="3019425" cy="1123950"/>
    <xdr:sp>
      <xdr:nvSpPr>
        <xdr:cNvPr id="1" name="TextBox 2"/>
        <xdr:cNvSpPr txBox="1">
          <a:spLocks noChangeArrowheads="1"/>
        </xdr:cNvSpPr>
      </xdr:nvSpPr>
      <xdr:spPr>
        <a:xfrm>
          <a:off x="6219825" y="28575"/>
          <a:ext cx="30194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районного Совета депутатов «О районном бюджете муниципального образования Тогульский район Алтайского края на 2018 год»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285750</xdr:colOff>
      <xdr:row>0</xdr:row>
      <xdr:rowOff>0</xdr:rowOff>
    </xdr:from>
    <xdr:ext cx="3162300" cy="933450"/>
    <xdr:sp>
      <xdr:nvSpPr>
        <xdr:cNvPr id="1" name="TextBox 2"/>
        <xdr:cNvSpPr txBox="1">
          <a:spLocks noChangeArrowheads="1"/>
        </xdr:cNvSpPr>
      </xdr:nvSpPr>
      <xdr:spPr>
        <a:xfrm>
          <a:off x="4905375" y="0"/>
          <a:ext cx="3162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районного Совета депутатов «О районном бюджете муниципального образования Тогульский район Алтайского края на 2018 год»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866775</xdr:colOff>
      <xdr:row>0</xdr:row>
      <xdr:rowOff>85725</xdr:rowOff>
    </xdr:from>
    <xdr:ext cx="2990850" cy="923925"/>
    <xdr:sp>
      <xdr:nvSpPr>
        <xdr:cNvPr id="1" name="TextBox 2"/>
        <xdr:cNvSpPr txBox="1">
          <a:spLocks noChangeArrowheads="1"/>
        </xdr:cNvSpPr>
      </xdr:nvSpPr>
      <xdr:spPr>
        <a:xfrm>
          <a:off x="7934325" y="85725"/>
          <a:ext cx="2990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районного Совета депутатов «О районном бюджете муниципального образования Тогульский район Алтайского края на 2018 год»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742950</xdr:colOff>
      <xdr:row>4</xdr:row>
      <xdr:rowOff>133350</xdr:rowOff>
    </xdr:from>
    <xdr:ext cx="4438650" cy="809625"/>
    <xdr:sp>
      <xdr:nvSpPr>
        <xdr:cNvPr id="1" name="TextBox 1"/>
        <xdr:cNvSpPr txBox="1">
          <a:spLocks noChangeArrowheads="1"/>
        </xdr:cNvSpPr>
      </xdr:nvSpPr>
      <xdr:spPr>
        <a:xfrm>
          <a:off x="1314450" y="933450"/>
          <a:ext cx="44386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дотаций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выравнивание бюджетной обеспеченности поселений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01.04.2018)</a:t>
          </a:r>
        </a:p>
      </xdr:txBody>
    </xdr:sp>
    <xdr:clientData/>
  </xdr:oneCellAnchor>
  <xdr:oneCellAnchor>
    <xdr:from>
      <xdr:col>6</xdr:col>
      <xdr:colOff>542925</xdr:colOff>
      <xdr:row>0</xdr:row>
      <xdr:rowOff>171450</xdr:rowOff>
    </xdr:from>
    <xdr:ext cx="2952750" cy="981075"/>
    <xdr:sp>
      <xdr:nvSpPr>
        <xdr:cNvPr id="2" name="TextBox 2"/>
        <xdr:cNvSpPr txBox="1">
          <a:spLocks noChangeArrowheads="1"/>
        </xdr:cNvSpPr>
      </xdr:nvSpPr>
      <xdr:spPr>
        <a:xfrm>
          <a:off x="5915025" y="171450"/>
          <a:ext cx="29527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районного Совета депутатов «О районном бюджете муниципального образования Тогульский район Алтайского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края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год»</a:t>
          </a:r>
        </a:p>
      </xdr:txBody>
    </xdr:sp>
    <xdr:clientData/>
  </xdr:oneCellAnchor>
  <xdr:oneCellAnchor>
    <xdr:from>
      <xdr:col>3</xdr:col>
      <xdr:colOff>28575</xdr:colOff>
      <xdr:row>20</xdr:row>
      <xdr:rowOff>38100</xdr:rowOff>
    </xdr:from>
    <xdr:ext cx="3829050" cy="828675"/>
    <xdr:sp>
      <xdr:nvSpPr>
        <xdr:cNvPr id="3" name="TextBox 3"/>
        <xdr:cNvSpPr txBox="1">
          <a:spLocks noChangeArrowheads="1"/>
        </xdr:cNvSpPr>
      </xdr:nvSpPr>
      <xdr:spPr>
        <a:xfrm>
          <a:off x="1924050" y="4333875"/>
          <a:ext cx="38290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дотаций на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поддержку мер по обеспечению сбалансированности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бюджетов поселений за счет средств районного бюджета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733425</xdr:colOff>
      <xdr:row>5</xdr:row>
      <xdr:rowOff>161925</xdr:rowOff>
    </xdr:from>
    <xdr:ext cx="3952875" cy="695325"/>
    <xdr:sp>
      <xdr:nvSpPr>
        <xdr:cNvPr id="1" name="TextBox 1"/>
        <xdr:cNvSpPr txBox="1">
          <a:spLocks noChangeArrowheads="1"/>
        </xdr:cNvSpPr>
      </xdr:nvSpPr>
      <xdr:spPr>
        <a:xfrm>
          <a:off x="1400175" y="1162050"/>
          <a:ext cx="39528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субвенций бюджетам поселений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осуществление отдельных государственных полномочий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</a:t>
          </a:r>
        </a:p>
      </xdr:txBody>
    </xdr:sp>
    <xdr:clientData/>
  </xdr:oneCellAnchor>
  <xdr:oneCellAnchor>
    <xdr:from>
      <xdr:col>4</xdr:col>
      <xdr:colOff>1143000</xdr:colOff>
      <xdr:row>0</xdr:row>
      <xdr:rowOff>123825</xdr:rowOff>
    </xdr:from>
    <xdr:ext cx="2943225" cy="981075"/>
    <xdr:sp>
      <xdr:nvSpPr>
        <xdr:cNvPr id="2" name="TextBox 2"/>
        <xdr:cNvSpPr txBox="1">
          <a:spLocks noChangeArrowheads="1"/>
        </xdr:cNvSpPr>
      </xdr:nvSpPr>
      <xdr:spPr>
        <a:xfrm>
          <a:off x="4495800" y="123825"/>
          <a:ext cx="29432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районного Совета депутатов «О районном бюджете муниципального образования Тогульский район Алтайского края на 2018 год»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4</xdr:row>
      <xdr:rowOff>180975</xdr:rowOff>
    </xdr:from>
    <xdr:ext cx="3790950" cy="809625"/>
    <xdr:sp>
      <xdr:nvSpPr>
        <xdr:cNvPr id="1" name="TextBox 1"/>
        <xdr:cNvSpPr txBox="1">
          <a:spLocks noChangeArrowheads="1"/>
        </xdr:cNvSpPr>
      </xdr:nvSpPr>
      <xdr:spPr>
        <a:xfrm>
          <a:off x="38100" y="981075"/>
          <a:ext cx="37909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по бюджетам поселений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межбюджетных трансфертов на осуществление  дорожной деятельности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 год</a:t>
          </a:r>
        </a:p>
      </xdr:txBody>
    </xdr:sp>
    <xdr:clientData/>
  </xdr:oneCellAnchor>
  <xdr:oneCellAnchor>
    <xdr:from>
      <xdr:col>3</xdr:col>
      <xdr:colOff>1352550</xdr:colOff>
      <xdr:row>0</xdr:row>
      <xdr:rowOff>171450</xdr:rowOff>
    </xdr:from>
    <xdr:ext cx="3048000" cy="981075"/>
    <xdr:sp>
      <xdr:nvSpPr>
        <xdr:cNvPr id="2" name="TextBox 2"/>
        <xdr:cNvSpPr txBox="1">
          <a:spLocks noChangeArrowheads="1"/>
        </xdr:cNvSpPr>
      </xdr:nvSpPr>
      <xdr:spPr>
        <a:xfrm>
          <a:off x="5124450" y="171450"/>
          <a:ext cx="30480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районного Совета депутатов «О районном бюджете муниципального образования Тогульский район Алтайского края на 2018 год»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5619750" cy="1038225"/>
    <xdr:sp>
      <xdr:nvSpPr>
        <xdr:cNvPr id="3" name="TextBox 3"/>
        <xdr:cNvSpPr txBox="1">
          <a:spLocks noChangeArrowheads="1"/>
        </xdr:cNvSpPr>
      </xdr:nvSpPr>
      <xdr:spPr>
        <a:xfrm>
          <a:off x="0" y="4105275"/>
          <a:ext cx="5619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по бюджетам поселений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межбюджетных трансфертов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 год</a:t>
          </a:r>
        </a:p>
      </xdr:txBody>
    </xdr:sp>
    <xdr:clientData/>
  </xdr:oneCellAnchor>
  <xdr:oneCellAnchor>
    <xdr:from>
      <xdr:col>0</xdr:col>
      <xdr:colOff>85725</xdr:colOff>
      <xdr:row>34</xdr:row>
      <xdr:rowOff>0</xdr:rowOff>
    </xdr:from>
    <xdr:ext cx="4924425" cy="1190625"/>
    <xdr:sp>
      <xdr:nvSpPr>
        <xdr:cNvPr id="4" name="TextBox 4"/>
        <xdr:cNvSpPr txBox="1">
          <a:spLocks noChangeArrowheads="1"/>
        </xdr:cNvSpPr>
      </xdr:nvSpPr>
      <xdr:spPr>
        <a:xfrm>
          <a:off x="85725" y="7743825"/>
          <a:ext cx="49244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по бюджетам поселений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межбюджетных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трансфертов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поселения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</a:t>
          </a:r>
        </a:p>
      </xdr:txBody>
    </xdr:sp>
    <xdr:clientData/>
  </xdr:oneCellAnchor>
  <xdr:oneCellAnchor>
    <xdr:from>
      <xdr:col>0</xdr:col>
      <xdr:colOff>38100</xdr:colOff>
      <xdr:row>56</xdr:row>
      <xdr:rowOff>114300</xdr:rowOff>
    </xdr:from>
    <xdr:ext cx="5629275" cy="1143000"/>
    <xdr:sp>
      <xdr:nvSpPr>
        <xdr:cNvPr id="5" name="TextBox 5"/>
        <xdr:cNvSpPr txBox="1">
          <a:spLocks noChangeArrowheads="1"/>
        </xdr:cNvSpPr>
      </xdr:nvSpPr>
      <xdr:spPr>
        <a:xfrm>
          <a:off x="38100" y="12658725"/>
          <a:ext cx="56292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по бюджетам поселений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межбюджетных трансфертов на сохранение, использование и популяризацию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 год</a:t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5553075" cy="828675"/>
    <xdr:sp>
      <xdr:nvSpPr>
        <xdr:cNvPr id="6" name="TextBox 6"/>
        <xdr:cNvSpPr txBox="1">
          <a:spLocks noChangeArrowheads="1"/>
        </xdr:cNvSpPr>
      </xdr:nvSpPr>
      <xdr:spPr>
        <a:xfrm>
          <a:off x="0" y="16830675"/>
          <a:ext cx="5553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по бюджетам поселений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межбюджетных трансфертов на организацию ритуальных услуг и содержание мест захоронения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</a:t>
          </a:r>
        </a:p>
      </xdr:txBody>
    </xdr:sp>
    <xdr:clientData/>
  </xdr:oneCellAnchor>
  <xdr:oneCellAnchor>
    <xdr:from>
      <xdr:col>0</xdr:col>
      <xdr:colOff>0</xdr:colOff>
      <xdr:row>80</xdr:row>
      <xdr:rowOff>180975</xdr:rowOff>
    </xdr:from>
    <xdr:ext cx="5553075" cy="1209675"/>
    <xdr:sp>
      <xdr:nvSpPr>
        <xdr:cNvPr id="7" name="TextBox 7"/>
        <xdr:cNvSpPr txBox="1">
          <a:spLocks noChangeArrowheads="1"/>
        </xdr:cNvSpPr>
      </xdr:nvSpPr>
      <xdr:spPr>
        <a:xfrm>
          <a:off x="0" y="20088225"/>
          <a:ext cx="55530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по бюджетам поселений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межбюджетных трансфертов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и в границах поселения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409575</xdr:colOff>
      <xdr:row>0</xdr:row>
      <xdr:rowOff>38100</xdr:rowOff>
    </xdr:from>
    <xdr:ext cx="3352800" cy="838200"/>
    <xdr:sp>
      <xdr:nvSpPr>
        <xdr:cNvPr id="1" name="TextBox 1"/>
        <xdr:cNvSpPr txBox="1">
          <a:spLocks noChangeArrowheads="1"/>
        </xdr:cNvSpPr>
      </xdr:nvSpPr>
      <xdr:spPr>
        <a:xfrm>
          <a:off x="10525125" y="38100"/>
          <a:ext cx="33528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районного Совета депутатов «О районном бюджете муниципального образования Тогульский район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Алтайского края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2018 год»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4</xdr:row>
      <xdr:rowOff>57150</xdr:rowOff>
    </xdr:from>
    <xdr:ext cx="5343525" cy="1095375"/>
    <xdr:sp>
      <xdr:nvSpPr>
        <xdr:cNvPr id="1" name="TextBox 1"/>
        <xdr:cNvSpPr txBox="1">
          <a:spLocks noChangeArrowheads="1"/>
        </xdr:cNvSpPr>
      </xdr:nvSpPr>
      <xdr:spPr>
        <a:xfrm>
          <a:off x="733425" y="857250"/>
          <a:ext cx="53435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по бюджетам поселений субсидии в рамках муниципальной программы «Устойчивое развитие поселений Тогульского района» на 2013-2020 годы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гранты на поддержку местных инициатив граждан, проживающих в сельской местности)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</a:t>
          </a:r>
        </a:p>
      </xdr:txBody>
    </xdr:sp>
    <xdr:clientData/>
  </xdr:oneCellAnchor>
  <xdr:oneCellAnchor>
    <xdr:from>
      <xdr:col>6</xdr:col>
      <xdr:colOff>247650</xdr:colOff>
      <xdr:row>0</xdr:row>
      <xdr:rowOff>28575</xdr:rowOff>
    </xdr:from>
    <xdr:ext cx="2933700" cy="809625"/>
    <xdr:sp>
      <xdr:nvSpPr>
        <xdr:cNvPr id="2" name="TextBox 2"/>
        <xdr:cNvSpPr txBox="1">
          <a:spLocks noChangeArrowheads="1"/>
        </xdr:cNvSpPr>
      </xdr:nvSpPr>
      <xdr:spPr>
        <a:xfrm>
          <a:off x="5848350" y="28575"/>
          <a:ext cx="2933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районного Совета депутатов «О районном бюджете муниципального образования Тогульский район Алтайского края на 2018 год»</a:t>
          </a:r>
        </a:p>
      </xdr:txBody>
    </xdr:sp>
    <xdr:clientData/>
  </xdr:oneCellAnchor>
  <xdr:oneCellAnchor>
    <xdr:from>
      <xdr:col>1</xdr:col>
      <xdr:colOff>962025</xdr:colOff>
      <xdr:row>19</xdr:row>
      <xdr:rowOff>171450</xdr:rowOff>
    </xdr:from>
    <xdr:ext cx="5334000" cy="904875"/>
    <xdr:sp>
      <xdr:nvSpPr>
        <xdr:cNvPr id="3" name="TextBox 3"/>
        <xdr:cNvSpPr txBox="1">
          <a:spLocks noChangeArrowheads="1"/>
        </xdr:cNvSpPr>
      </xdr:nvSpPr>
      <xdr:spPr>
        <a:xfrm>
          <a:off x="1333500" y="3876675"/>
          <a:ext cx="53340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по бюджетам поселений субсидии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финансовое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беспечение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мер, связанных с обеспечением стабильного водоснабжения населения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2017-2020 годы,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(на 01.04.2018)</a:t>
          </a:r>
        </a:p>
      </xdr:txBody>
    </xdr:sp>
    <xdr:clientData/>
  </xdr:oneCellAnchor>
  <xdr:oneCellAnchor>
    <xdr:from>
      <xdr:col>1</xdr:col>
      <xdr:colOff>962025</xdr:colOff>
      <xdr:row>35</xdr:row>
      <xdr:rowOff>0</xdr:rowOff>
    </xdr:from>
    <xdr:ext cx="5334000" cy="885825"/>
    <xdr:sp>
      <xdr:nvSpPr>
        <xdr:cNvPr id="4" name="TextBox 5"/>
        <xdr:cNvSpPr txBox="1">
          <a:spLocks noChangeArrowheads="1"/>
        </xdr:cNvSpPr>
      </xdr:nvSpPr>
      <xdr:spPr>
        <a:xfrm>
          <a:off x="1333500" y="6943725"/>
          <a:ext cx="53340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по бюджетам поселений субсидии на капитальный ремонт и ремонт автомобильных дорог общего пользования местного значения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(на 01.04.2018)</a:t>
          </a:r>
        </a:p>
      </xdr:txBody>
    </xdr:sp>
    <xdr:clientData/>
  </xdr:oneCellAnchor>
  <xdr:oneCellAnchor>
    <xdr:from>
      <xdr:col>1</xdr:col>
      <xdr:colOff>962025</xdr:colOff>
      <xdr:row>50</xdr:row>
      <xdr:rowOff>0</xdr:rowOff>
    </xdr:from>
    <xdr:ext cx="5334000" cy="885825"/>
    <xdr:sp>
      <xdr:nvSpPr>
        <xdr:cNvPr id="5" name="TextBox 6"/>
        <xdr:cNvSpPr txBox="1">
          <a:spLocks noChangeArrowheads="1"/>
        </xdr:cNvSpPr>
      </xdr:nvSpPr>
      <xdr:spPr>
        <a:xfrm>
          <a:off x="1333500" y="9791700"/>
          <a:ext cx="53340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по бюджетам поселений субсидии на обеспечение расчетов за потребленные топливно-энергетические ресурсы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(на 01.04.2018)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DOCs\JOB\&#1041;&#1070;&#1044;&#1046;&#1045;&#1058;\Budzhet%202017\&#1057;&#1093;&#1077;&#1084;&#1072;%20&#1073;&#1102;&#1076;&#1078;&#1077;&#1090;&#1072;%20&#1080;%20&#1087;&#1088;&#1086;&#1075;&#1088;&#1072;&#1084;&#1084;&#1099;%20&#1085;&#1072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DOCs\JOB\&#1041;&#1070;&#1044;&#1046;&#1045;&#1058;\Budzhet%202017\&#1040;&#1053;&#1040;&#1051;&#1048;&#1058;&#1048;&#1063;&#1045;&#1057;&#1050;&#1040;&#1071;%20&#1048;&#1053;&#1060;&#1054;&#1056;&#1052;&#1040;&#1062;&#1048;&#1071;%20&#1055;&#1054;%20&#1042;&#1067;&#1041;&#1067;&#1058;&#1048;&#1071;&#105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DOCs\JOB\OSTATKI\Ostatki_2016\&#1040;&#1053;&#1040;&#1051;&#1048;&#1058;&#1048;&#1063;&#1045;&#1057;&#1050;&#1040;&#1071;%20&#1048;&#1053;&#1060;&#1054;&#1056;&#1052;&#1040;&#1062;&#1048;&#1071;%20&#1055;&#1054;%20&#1042;&#1067;&#1041;&#1067;&#1058;&#1048;&#1071;&#105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DOCs\JOB\OSTATKI\Ostatki_2017\2017%20&#1073;&#1102;&#1076;&#1078;&#1077;&#1090;\&#1057;&#1093;&#1077;&#1084;&#1072;%20&#1073;&#1102;&#1076;&#1078;&#1077;&#1090;&#1072;%20&#1080;%20&#1087;&#1088;&#1086;&#1075;&#1088;&#1072;&#1084;&#1084;&#1099;%20&#1085;&#1072;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DOCs\JOB\OSTATKI\Ostatki_2017\2017%20&#1073;&#1102;&#1076;&#1078;&#1077;&#1090;\&#1040;&#1053;&#1040;&#1051;&#1048;&#1058;&#1048;&#1063;&#1045;&#1057;&#1050;&#1040;&#1071;%20&#1048;&#1053;&#1060;&#1054;&#1056;&#1052;&#1040;&#1062;&#1048;&#1071;%20&#1055;&#1054;%20&#1042;&#1067;&#1041;&#1067;&#1058;&#1048;&#1071;&#105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DOCs\JOB\&#1057;&#1045;&#1057;&#1057;&#1048;&#1048;\3%20&#1082;&#1074;%202017\&#1057;&#1077;&#1089;&#1089;&#1080;&#1103;%20&#1079;&#1072;%203%20&#1082;&#107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"/>
      <sheetName val="схема"/>
      <sheetName val="замечания"/>
      <sheetName val="Программные расходы"/>
      <sheetName val="Непрограммные расходы"/>
      <sheetName val="3 ур-ня бюджет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10"/>
      <sheetName val="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-"/>
      <sheetName val="схема"/>
      <sheetName val="замечания"/>
      <sheetName val="Программные расходы"/>
      <sheetName val="Непрограммные расходы"/>
      <sheetName val="3 ур-ня бюджет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10"/>
      <sheetName val="1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5"/>
      <sheetName val="6"/>
      <sheetName val="7"/>
      <sheetName val="8"/>
      <sheetName val="9"/>
      <sheetName val="10"/>
      <sheetName val="13"/>
      <sheetName val="14"/>
      <sheetName val="Межб. трансф."/>
      <sheetName val="Исполнение доходов"/>
      <sheetName val="Бюдж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5"/>
  <sheetViews>
    <sheetView view="pageBreakPreview" zoomScale="90" zoomScaleNormal="80" zoomScaleSheetLayoutView="90" workbookViewId="0" topLeftCell="A1">
      <pane xSplit="5" ySplit="7" topLeftCell="F16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16" sqref="F16"/>
    </sheetView>
  </sheetViews>
  <sheetFormatPr defaultColWidth="9.140625" defaultRowHeight="15"/>
  <cols>
    <col min="1" max="1" width="4.8515625" style="289" customWidth="1"/>
    <col min="2" max="2" width="53.00390625" style="289" customWidth="1"/>
    <col min="3" max="3" width="15.421875" style="289" customWidth="1"/>
    <col min="4" max="4" width="10.421875" style="289" customWidth="1"/>
    <col min="5" max="5" width="7.421875" style="289" customWidth="1"/>
    <col min="6" max="6" width="15.7109375" style="289" customWidth="1"/>
    <col min="7" max="7" width="15.00390625" style="289" customWidth="1"/>
    <col min="8" max="8" width="14.28125" style="289" bestFit="1" customWidth="1"/>
    <col min="9" max="9" width="14.28125" style="289" customWidth="1"/>
    <col min="10" max="10" width="14.28125" style="289" bestFit="1" customWidth="1"/>
    <col min="11" max="11" width="14.28125" style="289" customWidth="1"/>
    <col min="12" max="12" width="31.7109375" style="289" customWidth="1"/>
    <col min="13" max="13" width="15.57421875" style="289" customWidth="1"/>
    <col min="14" max="14" width="16.7109375" style="289" customWidth="1"/>
    <col min="15" max="15" width="14.00390625" style="289" customWidth="1"/>
    <col min="16" max="16" width="14.28125" style="289" customWidth="1"/>
    <col min="17" max="17" width="15.140625" style="289" customWidth="1"/>
    <col min="18" max="18" width="15.57421875" style="289" customWidth="1"/>
    <col min="19" max="19" width="16.7109375" style="289" customWidth="1"/>
    <col min="20" max="20" width="14.00390625" style="289" customWidth="1"/>
    <col min="21" max="21" width="14.28125" style="289" customWidth="1"/>
    <col min="22" max="22" width="15.140625" style="289" customWidth="1"/>
    <col min="23" max="16384" width="9.140625" style="289" customWidth="1"/>
  </cols>
  <sheetData>
    <row r="1" spans="2:12" ht="12.75">
      <c r="B1" s="285" t="s">
        <v>797</v>
      </c>
      <c r="C1" s="290">
        <v>43191</v>
      </c>
      <c r="D1" s="290"/>
      <c r="E1" s="290"/>
      <c r="F1" s="291"/>
      <c r="G1" s="291"/>
      <c r="H1" s="292"/>
      <c r="J1" s="290"/>
      <c r="K1" s="290"/>
      <c r="L1" s="290"/>
    </row>
    <row r="2" spans="1:22" s="293" customFormat="1" ht="15" customHeight="1">
      <c r="A2" s="332" t="s">
        <v>58</v>
      </c>
      <c r="B2" s="332" t="s">
        <v>447</v>
      </c>
      <c r="C2" s="332" t="s">
        <v>134</v>
      </c>
      <c r="D2" s="332" t="s">
        <v>798</v>
      </c>
      <c r="E2" s="332" t="s">
        <v>507</v>
      </c>
      <c r="F2" s="332" t="s">
        <v>448</v>
      </c>
      <c r="G2" s="332"/>
      <c r="H2" s="332" t="s">
        <v>449</v>
      </c>
      <c r="I2" s="332"/>
      <c r="J2" s="332" t="s">
        <v>450</v>
      </c>
      <c r="K2" s="332"/>
      <c r="L2" s="332" t="s">
        <v>451</v>
      </c>
      <c r="M2" s="333" t="s">
        <v>799</v>
      </c>
      <c r="N2" s="333"/>
      <c r="O2" s="333"/>
      <c r="P2" s="333"/>
      <c r="Q2" s="333"/>
      <c r="R2" s="333" t="s">
        <v>800</v>
      </c>
      <c r="S2" s="333"/>
      <c r="T2" s="333"/>
      <c r="U2" s="333"/>
      <c r="V2" s="333"/>
    </row>
    <row r="3" spans="1:22" ht="12.75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N3" s="333"/>
      <c r="O3" s="333"/>
      <c r="P3" s="333"/>
      <c r="Q3" s="333"/>
      <c r="R3" s="333"/>
      <c r="S3" s="333"/>
      <c r="T3" s="333"/>
      <c r="U3" s="333"/>
      <c r="V3" s="333"/>
    </row>
    <row r="4" spans="1:22" ht="12.75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333"/>
      <c r="O4" s="333"/>
      <c r="P4" s="333"/>
      <c r="Q4" s="333"/>
      <c r="R4" s="333"/>
      <c r="S4" s="333"/>
      <c r="T4" s="333"/>
      <c r="U4" s="333"/>
      <c r="V4" s="333"/>
    </row>
    <row r="5" spans="1:22" ht="24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3"/>
      <c r="N5" s="333"/>
      <c r="O5" s="333"/>
      <c r="P5" s="333"/>
      <c r="Q5" s="333"/>
      <c r="R5" s="333"/>
      <c r="S5" s="333"/>
      <c r="T5" s="333"/>
      <c r="U5" s="333"/>
      <c r="V5" s="333"/>
    </row>
    <row r="6" spans="1:22" ht="12.75">
      <c r="A6" s="332"/>
      <c r="B6" s="332"/>
      <c r="C6" s="332"/>
      <c r="D6" s="332"/>
      <c r="E6" s="332"/>
      <c r="F6" s="284" t="s">
        <v>452</v>
      </c>
      <c r="G6" s="284" t="s">
        <v>453</v>
      </c>
      <c r="H6" s="284" t="s">
        <v>452</v>
      </c>
      <c r="I6" s="284" t="s">
        <v>453</v>
      </c>
      <c r="J6" s="284" t="s">
        <v>452</v>
      </c>
      <c r="K6" s="284" t="s">
        <v>453</v>
      </c>
      <c r="L6" s="332"/>
      <c r="M6" s="288" t="s">
        <v>801</v>
      </c>
      <c r="N6" s="288" t="s">
        <v>802</v>
      </c>
      <c r="O6" s="288" t="s">
        <v>803</v>
      </c>
      <c r="P6" s="288" t="s">
        <v>804</v>
      </c>
      <c r="Q6" s="288" t="s">
        <v>805</v>
      </c>
      <c r="R6" s="288" t="s">
        <v>801</v>
      </c>
      <c r="S6" s="288" t="s">
        <v>802</v>
      </c>
      <c r="T6" s="288" t="s">
        <v>803</v>
      </c>
      <c r="U6" s="288" t="s">
        <v>804</v>
      </c>
      <c r="V6" s="288" t="s">
        <v>805</v>
      </c>
    </row>
    <row r="7" spans="1:17" ht="12.75">
      <c r="A7" s="288">
        <v>1</v>
      </c>
      <c r="B7" s="288">
        <v>2</v>
      </c>
      <c r="C7" s="288">
        <v>3</v>
      </c>
      <c r="D7" s="288">
        <v>4</v>
      </c>
      <c r="E7" s="288">
        <v>5</v>
      </c>
      <c r="F7" s="288">
        <v>6</v>
      </c>
      <c r="G7" s="288">
        <v>7</v>
      </c>
      <c r="H7" s="288" t="s">
        <v>806</v>
      </c>
      <c r="I7" s="288" t="s">
        <v>807</v>
      </c>
      <c r="J7" s="288" t="s">
        <v>184</v>
      </c>
      <c r="K7" s="288" t="s">
        <v>374</v>
      </c>
      <c r="L7" s="288" t="s">
        <v>209</v>
      </c>
      <c r="Q7" s="294"/>
    </row>
    <row r="8" spans="1:22" s="300" customFormat="1" ht="38.25">
      <c r="A8" s="295">
        <v>1</v>
      </c>
      <c r="B8" s="296" t="s">
        <v>250</v>
      </c>
      <c r="C8" s="297" t="s">
        <v>294</v>
      </c>
      <c r="D8" s="295"/>
      <c r="E8" s="295"/>
      <c r="F8" s="127">
        <v>21000</v>
      </c>
      <c r="G8" s="127">
        <v>0</v>
      </c>
      <c r="H8" s="127">
        <v>21000</v>
      </c>
      <c r="I8" s="127">
        <v>0</v>
      </c>
      <c r="J8" s="127">
        <v>0</v>
      </c>
      <c r="K8" s="127">
        <v>0</v>
      </c>
      <c r="L8" s="298"/>
      <c r="M8" s="291">
        <v>0</v>
      </c>
      <c r="N8" s="291">
        <v>0</v>
      </c>
      <c r="O8" s="291">
        <v>0</v>
      </c>
      <c r="P8" s="291">
        <v>0</v>
      </c>
      <c r="Q8" s="299">
        <v>0</v>
      </c>
      <c r="R8" s="291">
        <v>0</v>
      </c>
      <c r="S8" s="291">
        <v>0</v>
      </c>
      <c r="T8" s="291">
        <v>0</v>
      </c>
      <c r="U8" s="291">
        <v>0</v>
      </c>
      <c r="V8" s="291">
        <v>0</v>
      </c>
    </row>
    <row r="9" spans="1:22" ht="25.5">
      <c r="A9" s="288"/>
      <c r="B9" s="287" t="s">
        <v>227</v>
      </c>
      <c r="C9" s="284" t="s">
        <v>295</v>
      </c>
      <c r="D9" s="288" t="s">
        <v>808</v>
      </c>
      <c r="E9" s="288" t="s">
        <v>802</v>
      </c>
      <c r="F9" s="127">
        <v>21000</v>
      </c>
      <c r="G9" s="127">
        <v>0</v>
      </c>
      <c r="H9" s="100">
        <v>21000</v>
      </c>
      <c r="I9" s="100">
        <v>0</v>
      </c>
      <c r="J9" s="100">
        <v>0</v>
      </c>
      <c r="K9" s="100">
        <v>0</v>
      </c>
      <c r="L9" s="301"/>
      <c r="M9" s="291">
        <v>0</v>
      </c>
      <c r="N9" s="291">
        <v>21000</v>
      </c>
      <c r="O9" s="291">
        <v>0</v>
      </c>
      <c r="P9" s="291">
        <v>0</v>
      </c>
      <c r="Q9" s="299">
        <v>0</v>
      </c>
      <c r="R9" s="291">
        <v>0</v>
      </c>
      <c r="S9" s="291">
        <v>0</v>
      </c>
      <c r="T9" s="291">
        <v>0</v>
      </c>
      <c r="U9" s="291">
        <v>0</v>
      </c>
      <c r="V9" s="291">
        <v>0</v>
      </c>
    </row>
    <row r="10" spans="1:22" s="300" customFormat="1" ht="38.25">
      <c r="A10" s="295">
        <v>2</v>
      </c>
      <c r="B10" s="296" t="s">
        <v>251</v>
      </c>
      <c r="C10" s="297" t="s">
        <v>296</v>
      </c>
      <c r="D10" s="295"/>
      <c r="E10" s="295"/>
      <c r="F10" s="127">
        <v>8378221.72</v>
      </c>
      <c r="G10" s="127">
        <v>1497839</v>
      </c>
      <c r="H10" s="127">
        <v>7580221.72</v>
      </c>
      <c r="I10" s="127">
        <v>1497839</v>
      </c>
      <c r="J10" s="127">
        <v>798000</v>
      </c>
      <c r="K10" s="127">
        <v>0</v>
      </c>
      <c r="L10" s="298"/>
      <c r="M10" s="291">
        <v>0</v>
      </c>
      <c r="N10" s="291">
        <v>0</v>
      </c>
      <c r="O10" s="291">
        <v>0</v>
      </c>
      <c r="P10" s="291">
        <v>0</v>
      </c>
      <c r="Q10" s="299">
        <v>0</v>
      </c>
      <c r="R10" s="291">
        <v>0</v>
      </c>
      <c r="S10" s="291">
        <v>0</v>
      </c>
      <c r="T10" s="291">
        <v>0</v>
      </c>
      <c r="U10" s="291">
        <v>0</v>
      </c>
      <c r="V10" s="291">
        <v>0</v>
      </c>
    </row>
    <row r="11" spans="1:22" ht="63.75">
      <c r="A11" s="288"/>
      <c r="B11" s="287" t="s">
        <v>229</v>
      </c>
      <c r="C11" s="284" t="s">
        <v>297</v>
      </c>
      <c r="D11" s="288" t="s">
        <v>809</v>
      </c>
      <c r="E11" s="288" t="s">
        <v>803</v>
      </c>
      <c r="F11" s="127">
        <v>23000</v>
      </c>
      <c r="G11" s="127">
        <v>1000</v>
      </c>
      <c r="H11" s="100">
        <v>23000</v>
      </c>
      <c r="I11" s="100">
        <v>1000</v>
      </c>
      <c r="J11" s="100">
        <v>0</v>
      </c>
      <c r="K11" s="100">
        <v>0</v>
      </c>
      <c r="L11" s="302" t="s">
        <v>454</v>
      </c>
      <c r="M11" s="291">
        <v>0</v>
      </c>
      <c r="N11" s="291">
        <v>0</v>
      </c>
      <c r="O11" s="291">
        <v>23000</v>
      </c>
      <c r="P11" s="291">
        <v>0</v>
      </c>
      <c r="Q11" s="299">
        <v>0</v>
      </c>
      <c r="R11" s="291">
        <v>0</v>
      </c>
      <c r="S11" s="291">
        <v>0</v>
      </c>
      <c r="T11" s="291">
        <v>1000</v>
      </c>
      <c r="U11" s="291">
        <v>0</v>
      </c>
      <c r="V11" s="291">
        <v>0</v>
      </c>
    </row>
    <row r="12" spans="1:22" ht="25.5">
      <c r="A12" s="288"/>
      <c r="B12" s="287" t="s">
        <v>231</v>
      </c>
      <c r="C12" s="284" t="s">
        <v>298</v>
      </c>
      <c r="D12" s="288" t="s">
        <v>810</v>
      </c>
      <c r="E12" s="288" t="s">
        <v>803</v>
      </c>
      <c r="F12" s="127">
        <v>7557221.72</v>
      </c>
      <c r="G12" s="127">
        <v>1496839</v>
      </c>
      <c r="H12" s="100">
        <v>7557221.72</v>
      </c>
      <c r="I12" s="100">
        <v>1496839</v>
      </c>
      <c r="J12" s="100">
        <v>0</v>
      </c>
      <c r="K12" s="100">
        <v>0</v>
      </c>
      <c r="L12" s="302" t="s">
        <v>455</v>
      </c>
      <c r="M12" s="291">
        <v>0</v>
      </c>
      <c r="N12" s="291">
        <v>0</v>
      </c>
      <c r="O12" s="291">
        <v>7557221.72</v>
      </c>
      <c r="P12" s="291">
        <v>0</v>
      </c>
      <c r="Q12" s="299">
        <v>0</v>
      </c>
      <c r="R12" s="291">
        <v>0</v>
      </c>
      <c r="S12" s="291">
        <v>0</v>
      </c>
      <c r="T12" s="291">
        <v>1496839</v>
      </c>
      <c r="U12" s="291">
        <v>0</v>
      </c>
      <c r="V12" s="291">
        <v>0</v>
      </c>
    </row>
    <row r="13" spans="1:22" ht="25.5">
      <c r="A13" s="288"/>
      <c r="B13" s="287" t="s">
        <v>456</v>
      </c>
      <c r="C13" s="284" t="s">
        <v>457</v>
      </c>
      <c r="D13" s="288" t="s">
        <v>810</v>
      </c>
      <c r="E13" s="288" t="s">
        <v>803</v>
      </c>
      <c r="F13" s="127">
        <v>798000</v>
      </c>
      <c r="G13" s="127">
        <v>0</v>
      </c>
      <c r="H13" s="100">
        <v>0</v>
      </c>
      <c r="I13" s="100">
        <v>0</v>
      </c>
      <c r="J13" s="100">
        <v>798000</v>
      </c>
      <c r="K13" s="100">
        <v>0</v>
      </c>
      <c r="L13" s="302" t="s">
        <v>458</v>
      </c>
      <c r="M13" s="291">
        <v>0</v>
      </c>
      <c r="N13" s="291">
        <v>0</v>
      </c>
      <c r="O13" s="291">
        <v>798000</v>
      </c>
      <c r="P13" s="291">
        <v>0</v>
      </c>
      <c r="Q13" s="299">
        <v>0</v>
      </c>
      <c r="R13" s="291">
        <v>0</v>
      </c>
      <c r="S13" s="291">
        <v>0</v>
      </c>
      <c r="T13" s="291">
        <v>0</v>
      </c>
      <c r="U13" s="291">
        <v>0</v>
      </c>
      <c r="V13" s="291">
        <v>0</v>
      </c>
    </row>
    <row r="14" spans="1:22" ht="38.25">
      <c r="A14" s="288"/>
      <c r="B14" s="287" t="s">
        <v>459</v>
      </c>
      <c r="C14" s="284" t="s">
        <v>460</v>
      </c>
      <c r="D14" s="288" t="s">
        <v>810</v>
      </c>
      <c r="E14" s="288" t="s">
        <v>803</v>
      </c>
      <c r="F14" s="127">
        <v>0</v>
      </c>
      <c r="G14" s="127">
        <v>0</v>
      </c>
      <c r="H14" s="100">
        <v>0</v>
      </c>
      <c r="I14" s="100">
        <v>0</v>
      </c>
      <c r="J14" s="100">
        <v>0</v>
      </c>
      <c r="K14" s="100">
        <v>0</v>
      </c>
      <c r="L14" s="302" t="s">
        <v>461</v>
      </c>
      <c r="M14" s="291">
        <v>0</v>
      </c>
      <c r="N14" s="291">
        <v>0</v>
      </c>
      <c r="O14" s="291">
        <v>0</v>
      </c>
      <c r="P14" s="291">
        <v>0</v>
      </c>
      <c r="Q14" s="299">
        <v>0</v>
      </c>
      <c r="R14" s="291">
        <v>0</v>
      </c>
      <c r="S14" s="291">
        <v>0</v>
      </c>
      <c r="T14" s="291">
        <v>0</v>
      </c>
      <c r="U14" s="291">
        <v>0</v>
      </c>
      <c r="V14" s="291">
        <v>0</v>
      </c>
    </row>
    <row r="15" spans="1:22" s="300" customFormat="1" ht="38.25">
      <c r="A15" s="295">
        <v>3</v>
      </c>
      <c r="B15" s="296" t="s">
        <v>252</v>
      </c>
      <c r="C15" s="297" t="s">
        <v>299</v>
      </c>
      <c r="D15" s="295"/>
      <c r="E15" s="295"/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303"/>
      <c r="M15" s="291">
        <v>0</v>
      </c>
      <c r="N15" s="291">
        <v>0</v>
      </c>
      <c r="O15" s="291">
        <v>0</v>
      </c>
      <c r="P15" s="291">
        <v>0</v>
      </c>
      <c r="Q15" s="299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</row>
    <row r="16" spans="1:22" ht="25.5">
      <c r="A16" s="288"/>
      <c r="B16" s="287" t="s">
        <v>227</v>
      </c>
      <c r="C16" s="284" t="s">
        <v>300</v>
      </c>
      <c r="D16" s="288" t="s">
        <v>811</v>
      </c>
      <c r="E16" s="288"/>
      <c r="F16" s="127">
        <v>0</v>
      </c>
      <c r="G16" s="127">
        <v>0</v>
      </c>
      <c r="H16" s="100">
        <v>0</v>
      </c>
      <c r="I16" s="100">
        <v>0</v>
      </c>
      <c r="J16" s="100">
        <v>0</v>
      </c>
      <c r="K16" s="100">
        <v>0</v>
      </c>
      <c r="L16" s="302" t="s">
        <v>462</v>
      </c>
      <c r="M16" s="291">
        <v>0</v>
      </c>
      <c r="N16" s="291">
        <v>0</v>
      </c>
      <c r="O16" s="291">
        <v>0</v>
      </c>
      <c r="P16" s="291">
        <v>0</v>
      </c>
      <c r="Q16" s="299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</row>
    <row r="17" spans="1:22" s="300" customFormat="1" ht="25.5">
      <c r="A17" s="295">
        <v>4</v>
      </c>
      <c r="B17" s="296" t="s">
        <v>253</v>
      </c>
      <c r="C17" s="297" t="s">
        <v>301</v>
      </c>
      <c r="D17" s="295"/>
      <c r="E17" s="295"/>
      <c r="F17" s="127">
        <v>50000</v>
      </c>
      <c r="G17" s="127">
        <v>0</v>
      </c>
      <c r="H17" s="127">
        <v>50000</v>
      </c>
      <c r="I17" s="127">
        <v>0</v>
      </c>
      <c r="J17" s="127">
        <v>0</v>
      </c>
      <c r="K17" s="127">
        <v>0</v>
      </c>
      <c r="L17" s="303"/>
      <c r="M17" s="291">
        <v>0</v>
      </c>
      <c r="N17" s="291">
        <v>0</v>
      </c>
      <c r="O17" s="291">
        <v>0</v>
      </c>
      <c r="P17" s="291">
        <v>0</v>
      </c>
      <c r="Q17" s="299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</row>
    <row r="18" spans="1:22" ht="25.5">
      <c r="A18" s="288"/>
      <c r="B18" s="287" t="s">
        <v>227</v>
      </c>
      <c r="C18" s="284" t="s">
        <v>302</v>
      </c>
      <c r="D18" s="288" t="s">
        <v>812</v>
      </c>
      <c r="E18" s="288" t="s">
        <v>805</v>
      </c>
      <c r="F18" s="127">
        <v>50000</v>
      </c>
      <c r="G18" s="127">
        <v>0</v>
      </c>
      <c r="H18" s="100">
        <v>50000</v>
      </c>
      <c r="I18" s="100">
        <v>0</v>
      </c>
      <c r="J18" s="100">
        <v>0</v>
      </c>
      <c r="K18" s="100">
        <v>0</v>
      </c>
      <c r="L18" s="302"/>
      <c r="M18" s="291">
        <v>0</v>
      </c>
      <c r="N18" s="291">
        <v>0</v>
      </c>
      <c r="O18" s="291">
        <v>0</v>
      </c>
      <c r="P18" s="291">
        <v>0</v>
      </c>
      <c r="Q18" s="299">
        <v>50000</v>
      </c>
      <c r="R18" s="291">
        <v>0</v>
      </c>
      <c r="S18" s="291">
        <v>0</v>
      </c>
      <c r="T18" s="291">
        <v>0</v>
      </c>
      <c r="U18" s="291">
        <v>0</v>
      </c>
      <c r="V18" s="291">
        <v>0</v>
      </c>
    </row>
    <row r="19" spans="1:22" s="300" customFormat="1" ht="38.25">
      <c r="A19" s="295" t="s">
        <v>813</v>
      </c>
      <c r="B19" s="296" t="s">
        <v>814</v>
      </c>
      <c r="C19" s="297" t="s">
        <v>815</v>
      </c>
      <c r="D19" s="295"/>
      <c r="E19" s="295"/>
      <c r="F19" s="127">
        <v>12000</v>
      </c>
      <c r="G19" s="127">
        <v>0</v>
      </c>
      <c r="H19" s="127">
        <v>12000</v>
      </c>
      <c r="I19" s="127">
        <v>0</v>
      </c>
      <c r="J19" s="127">
        <v>0</v>
      </c>
      <c r="K19" s="127">
        <v>0</v>
      </c>
      <c r="L19" s="303"/>
      <c r="M19" s="291">
        <v>0</v>
      </c>
      <c r="N19" s="291">
        <v>0</v>
      </c>
      <c r="O19" s="291">
        <v>0</v>
      </c>
      <c r="P19" s="291">
        <v>0</v>
      </c>
      <c r="Q19" s="299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</row>
    <row r="20" spans="1:22" ht="63.75">
      <c r="A20" s="288"/>
      <c r="B20" s="304" t="s">
        <v>227</v>
      </c>
      <c r="C20" s="284" t="s">
        <v>816</v>
      </c>
      <c r="D20" s="288" t="s">
        <v>817</v>
      </c>
      <c r="E20" s="288" t="s">
        <v>804</v>
      </c>
      <c r="F20" s="127">
        <v>12000</v>
      </c>
      <c r="G20" s="127">
        <v>0</v>
      </c>
      <c r="H20" s="100">
        <v>12000</v>
      </c>
      <c r="I20" s="100">
        <v>0</v>
      </c>
      <c r="J20" s="100">
        <v>0</v>
      </c>
      <c r="K20" s="100">
        <v>0</v>
      </c>
      <c r="L20" s="302" t="s">
        <v>818</v>
      </c>
      <c r="M20" s="291">
        <v>0</v>
      </c>
      <c r="N20" s="291">
        <v>0</v>
      </c>
      <c r="O20" s="291">
        <v>0</v>
      </c>
      <c r="P20" s="291">
        <v>12000</v>
      </c>
      <c r="Q20" s="299">
        <v>0</v>
      </c>
      <c r="R20" s="291">
        <v>0</v>
      </c>
      <c r="S20" s="291">
        <v>0</v>
      </c>
      <c r="T20" s="291">
        <v>0</v>
      </c>
      <c r="U20" s="291">
        <v>0</v>
      </c>
      <c r="V20" s="291">
        <v>0</v>
      </c>
    </row>
    <row r="21" spans="1:22" s="300" customFormat="1" ht="56.25" customHeight="1">
      <c r="A21" s="295" t="s">
        <v>819</v>
      </c>
      <c r="B21" s="296" t="s">
        <v>254</v>
      </c>
      <c r="C21" s="297" t="s">
        <v>303</v>
      </c>
      <c r="D21" s="295"/>
      <c r="E21" s="295"/>
      <c r="F21" s="127">
        <v>2000</v>
      </c>
      <c r="G21" s="127">
        <v>0</v>
      </c>
      <c r="H21" s="127">
        <v>2000</v>
      </c>
      <c r="I21" s="127">
        <v>0</v>
      </c>
      <c r="J21" s="127">
        <v>0</v>
      </c>
      <c r="K21" s="127">
        <v>0</v>
      </c>
      <c r="L21" s="303"/>
      <c r="M21" s="291">
        <v>0</v>
      </c>
      <c r="N21" s="291">
        <v>0</v>
      </c>
      <c r="O21" s="291">
        <v>0</v>
      </c>
      <c r="P21" s="291">
        <v>0</v>
      </c>
      <c r="Q21" s="299">
        <v>0</v>
      </c>
      <c r="R21" s="291">
        <v>0</v>
      </c>
      <c r="S21" s="291">
        <v>0</v>
      </c>
      <c r="T21" s="291">
        <v>0</v>
      </c>
      <c r="U21" s="291">
        <v>0</v>
      </c>
      <c r="V21" s="291">
        <v>0</v>
      </c>
    </row>
    <row r="22" spans="1:22" ht="25.5">
      <c r="A22" s="288"/>
      <c r="B22" s="287" t="s">
        <v>227</v>
      </c>
      <c r="C22" s="284" t="s">
        <v>304</v>
      </c>
      <c r="D22" s="288" t="s">
        <v>808</v>
      </c>
      <c r="E22" s="288" t="s">
        <v>805</v>
      </c>
      <c r="F22" s="127">
        <v>2000</v>
      </c>
      <c r="G22" s="127">
        <v>0</v>
      </c>
      <c r="H22" s="100">
        <v>2000</v>
      </c>
      <c r="I22" s="100">
        <v>0</v>
      </c>
      <c r="J22" s="100">
        <v>0</v>
      </c>
      <c r="K22" s="100">
        <v>0</v>
      </c>
      <c r="L22" s="302"/>
      <c r="M22" s="291">
        <v>0</v>
      </c>
      <c r="N22" s="291">
        <v>0</v>
      </c>
      <c r="O22" s="291">
        <v>0</v>
      </c>
      <c r="P22" s="291">
        <v>0</v>
      </c>
      <c r="Q22" s="299">
        <v>2000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</row>
    <row r="23" spans="1:22" s="300" customFormat="1" ht="38.25">
      <c r="A23" s="295" t="s">
        <v>820</v>
      </c>
      <c r="B23" s="296" t="s">
        <v>255</v>
      </c>
      <c r="C23" s="297" t="s">
        <v>305</v>
      </c>
      <c r="D23" s="295"/>
      <c r="E23" s="295"/>
      <c r="F23" s="127">
        <v>5736200</v>
      </c>
      <c r="G23" s="127">
        <v>2430358</v>
      </c>
      <c r="H23" s="305">
        <v>902200</v>
      </c>
      <c r="I23" s="305">
        <v>364358</v>
      </c>
      <c r="J23" s="305">
        <v>4834000</v>
      </c>
      <c r="K23" s="305">
        <v>2066000</v>
      </c>
      <c r="L23" s="127"/>
      <c r="M23" s="291">
        <v>0</v>
      </c>
      <c r="N23" s="291">
        <v>0</v>
      </c>
      <c r="O23" s="291">
        <v>0</v>
      </c>
      <c r="P23" s="291">
        <v>0</v>
      </c>
      <c r="Q23" s="299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</row>
    <row r="24" spans="1:22" ht="76.5">
      <c r="A24" s="288"/>
      <c r="B24" s="287" t="s">
        <v>306</v>
      </c>
      <c r="C24" s="284" t="s">
        <v>307</v>
      </c>
      <c r="D24" s="288" t="s">
        <v>812</v>
      </c>
      <c r="E24" s="288" t="s">
        <v>803</v>
      </c>
      <c r="F24" s="127">
        <v>585000</v>
      </c>
      <c r="G24" s="127">
        <v>97158</v>
      </c>
      <c r="H24" s="100">
        <v>585000</v>
      </c>
      <c r="I24" s="100">
        <v>97158</v>
      </c>
      <c r="J24" s="100">
        <v>0</v>
      </c>
      <c r="K24" s="100">
        <v>0</v>
      </c>
      <c r="L24" s="302" t="s">
        <v>463</v>
      </c>
      <c r="M24" s="291">
        <v>0</v>
      </c>
      <c r="N24" s="291">
        <v>0</v>
      </c>
      <c r="O24" s="291">
        <v>585000</v>
      </c>
      <c r="P24" s="291">
        <v>0</v>
      </c>
      <c r="Q24" s="299">
        <v>0</v>
      </c>
      <c r="R24" s="291">
        <v>0</v>
      </c>
      <c r="S24" s="291">
        <v>0</v>
      </c>
      <c r="T24" s="291">
        <v>97158</v>
      </c>
      <c r="U24" s="291">
        <v>0</v>
      </c>
      <c r="V24" s="291">
        <v>0</v>
      </c>
    </row>
    <row r="25" spans="1:22" ht="25.5">
      <c r="A25" s="288"/>
      <c r="B25" s="287" t="s">
        <v>227</v>
      </c>
      <c r="C25" s="284" t="s">
        <v>308</v>
      </c>
      <c r="D25" s="288" t="s">
        <v>812</v>
      </c>
      <c r="E25" s="288" t="s">
        <v>805</v>
      </c>
      <c r="F25" s="127">
        <v>50000</v>
      </c>
      <c r="G25" s="127">
        <v>0</v>
      </c>
      <c r="H25" s="100">
        <v>50000</v>
      </c>
      <c r="I25" s="100">
        <v>0</v>
      </c>
      <c r="J25" s="100">
        <v>0</v>
      </c>
      <c r="K25" s="100">
        <v>0</v>
      </c>
      <c r="L25" s="302" t="s">
        <v>821</v>
      </c>
      <c r="M25" s="291">
        <v>0</v>
      </c>
      <c r="N25" s="291">
        <v>0</v>
      </c>
      <c r="O25" s="291">
        <v>0</v>
      </c>
      <c r="P25" s="291">
        <v>0</v>
      </c>
      <c r="Q25" s="299">
        <v>50000</v>
      </c>
      <c r="R25" s="291">
        <v>0</v>
      </c>
      <c r="S25" s="291">
        <v>0</v>
      </c>
      <c r="T25" s="291">
        <v>0</v>
      </c>
      <c r="U25" s="291">
        <v>0</v>
      </c>
      <c r="V25" s="291">
        <v>0</v>
      </c>
    </row>
    <row r="26" spans="1:22" s="300" customFormat="1" ht="12.75" customHeight="1" hidden="1">
      <c r="A26" s="334"/>
      <c r="B26" s="337" t="s">
        <v>822</v>
      </c>
      <c r="C26" s="340" t="s">
        <v>823</v>
      </c>
      <c r="D26" s="295" t="s">
        <v>65</v>
      </c>
      <c r="E26" s="295"/>
      <c r="F26" s="127">
        <v>0</v>
      </c>
      <c r="G26" s="127">
        <v>0</v>
      </c>
      <c r="H26" s="127"/>
      <c r="I26" s="127"/>
      <c r="J26" s="127">
        <v>0</v>
      </c>
      <c r="K26" s="127"/>
      <c r="L26" s="127"/>
      <c r="M26" s="291">
        <v>0</v>
      </c>
      <c r="N26" s="291">
        <v>0</v>
      </c>
      <c r="O26" s="291">
        <v>0</v>
      </c>
      <c r="P26" s="291">
        <v>0</v>
      </c>
      <c r="Q26" s="299">
        <v>0</v>
      </c>
      <c r="R26" s="291">
        <v>0</v>
      </c>
      <c r="S26" s="291">
        <v>0</v>
      </c>
      <c r="T26" s="291">
        <v>0</v>
      </c>
      <c r="U26" s="291">
        <v>0</v>
      </c>
      <c r="V26" s="291">
        <v>0</v>
      </c>
    </row>
    <row r="27" spans="1:22" ht="12.75" customHeight="1" hidden="1">
      <c r="A27" s="335"/>
      <c r="B27" s="338"/>
      <c r="C27" s="341"/>
      <c r="D27" s="288" t="s">
        <v>824</v>
      </c>
      <c r="E27" s="288"/>
      <c r="F27" s="127">
        <v>0</v>
      </c>
      <c r="G27" s="127">
        <v>0</v>
      </c>
      <c r="H27" s="100"/>
      <c r="I27" s="100"/>
      <c r="J27" s="100">
        <v>0</v>
      </c>
      <c r="K27" s="100"/>
      <c r="L27" s="302" t="s">
        <v>825</v>
      </c>
      <c r="M27" s="291">
        <v>0</v>
      </c>
      <c r="N27" s="291">
        <v>0</v>
      </c>
      <c r="O27" s="291">
        <v>0</v>
      </c>
      <c r="P27" s="291">
        <v>0</v>
      </c>
      <c r="Q27" s="299">
        <v>0</v>
      </c>
      <c r="R27" s="291">
        <v>0</v>
      </c>
      <c r="S27" s="291">
        <v>0</v>
      </c>
      <c r="T27" s="291">
        <v>0</v>
      </c>
      <c r="U27" s="291">
        <v>0</v>
      </c>
      <c r="V27" s="291">
        <v>0</v>
      </c>
    </row>
    <row r="28" spans="1:22" ht="12.75" customHeight="1" hidden="1">
      <c r="A28" s="335"/>
      <c r="B28" s="338"/>
      <c r="C28" s="341"/>
      <c r="D28" s="288" t="s">
        <v>826</v>
      </c>
      <c r="E28" s="288"/>
      <c r="F28" s="127">
        <v>0</v>
      </c>
      <c r="G28" s="127">
        <v>0</v>
      </c>
      <c r="H28" s="100"/>
      <c r="I28" s="100"/>
      <c r="J28" s="100">
        <v>0</v>
      </c>
      <c r="K28" s="100"/>
      <c r="L28" s="302" t="s">
        <v>827</v>
      </c>
      <c r="M28" s="291">
        <v>0</v>
      </c>
      <c r="N28" s="291">
        <v>0</v>
      </c>
      <c r="O28" s="291">
        <v>0</v>
      </c>
      <c r="P28" s="291">
        <v>0</v>
      </c>
      <c r="Q28" s="299">
        <v>0</v>
      </c>
      <c r="R28" s="291">
        <v>0</v>
      </c>
      <c r="S28" s="291">
        <v>0</v>
      </c>
      <c r="T28" s="291">
        <v>0</v>
      </c>
      <c r="U28" s="291">
        <v>0</v>
      </c>
      <c r="V28" s="291">
        <v>0</v>
      </c>
    </row>
    <row r="29" spans="1:22" ht="12.75" customHeight="1" hidden="1">
      <c r="A29" s="335"/>
      <c r="B29" s="338"/>
      <c r="C29" s="341"/>
      <c r="D29" s="288" t="s">
        <v>828</v>
      </c>
      <c r="E29" s="288"/>
      <c r="F29" s="127">
        <v>0</v>
      </c>
      <c r="G29" s="127">
        <v>0</v>
      </c>
      <c r="H29" s="100"/>
      <c r="I29" s="100"/>
      <c r="J29" s="100">
        <v>0</v>
      </c>
      <c r="K29" s="100"/>
      <c r="L29" s="302" t="s">
        <v>829</v>
      </c>
      <c r="M29" s="291">
        <v>0</v>
      </c>
      <c r="N29" s="291">
        <v>0</v>
      </c>
      <c r="O29" s="291">
        <v>0</v>
      </c>
      <c r="P29" s="291">
        <v>0</v>
      </c>
      <c r="Q29" s="299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</row>
    <row r="30" spans="1:22" ht="12.75" customHeight="1" hidden="1">
      <c r="A30" s="335"/>
      <c r="B30" s="338"/>
      <c r="C30" s="341"/>
      <c r="D30" s="288" t="s">
        <v>828</v>
      </c>
      <c r="E30" s="288"/>
      <c r="F30" s="127">
        <v>0</v>
      </c>
      <c r="G30" s="127">
        <v>0</v>
      </c>
      <c r="H30" s="100"/>
      <c r="I30" s="100"/>
      <c r="J30" s="100">
        <v>0</v>
      </c>
      <c r="K30" s="100"/>
      <c r="L30" s="302" t="s">
        <v>830</v>
      </c>
      <c r="M30" s="291">
        <v>0</v>
      </c>
      <c r="N30" s="291">
        <v>0</v>
      </c>
      <c r="O30" s="291">
        <v>0</v>
      </c>
      <c r="P30" s="291">
        <v>0</v>
      </c>
      <c r="Q30" s="299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</row>
    <row r="31" spans="1:22" ht="25.5" customHeight="1" hidden="1">
      <c r="A31" s="336"/>
      <c r="B31" s="339"/>
      <c r="C31" s="342"/>
      <c r="D31" s="288" t="s">
        <v>831</v>
      </c>
      <c r="E31" s="288"/>
      <c r="F31" s="127">
        <v>0</v>
      </c>
      <c r="G31" s="127">
        <v>0</v>
      </c>
      <c r="H31" s="100"/>
      <c r="I31" s="100"/>
      <c r="J31" s="100">
        <v>0</v>
      </c>
      <c r="K31" s="100"/>
      <c r="L31" s="302" t="s">
        <v>832</v>
      </c>
      <c r="M31" s="291">
        <v>0</v>
      </c>
      <c r="N31" s="291">
        <v>0</v>
      </c>
      <c r="O31" s="291">
        <v>0</v>
      </c>
      <c r="P31" s="291">
        <v>0</v>
      </c>
      <c r="Q31" s="299">
        <v>0</v>
      </c>
      <c r="R31" s="291">
        <v>0</v>
      </c>
      <c r="S31" s="291">
        <v>0</v>
      </c>
      <c r="T31" s="291">
        <v>0</v>
      </c>
      <c r="U31" s="291">
        <v>0</v>
      </c>
      <c r="V31" s="291">
        <v>0</v>
      </c>
    </row>
    <row r="32" spans="1:22" s="300" customFormat="1" ht="12.75" customHeight="1" hidden="1">
      <c r="A32" s="334"/>
      <c r="B32" s="337" t="s">
        <v>833</v>
      </c>
      <c r="C32" s="340" t="s">
        <v>834</v>
      </c>
      <c r="D32" s="295" t="s">
        <v>65</v>
      </c>
      <c r="E32" s="295"/>
      <c r="F32" s="127">
        <v>0</v>
      </c>
      <c r="G32" s="127">
        <v>0</v>
      </c>
      <c r="H32" s="127"/>
      <c r="I32" s="127"/>
      <c r="J32" s="127">
        <v>0</v>
      </c>
      <c r="K32" s="127"/>
      <c r="L32" s="127"/>
      <c r="M32" s="291">
        <v>0</v>
      </c>
      <c r="N32" s="291">
        <v>0</v>
      </c>
      <c r="O32" s="291">
        <v>0</v>
      </c>
      <c r="P32" s="291">
        <v>0</v>
      </c>
      <c r="Q32" s="299">
        <v>0</v>
      </c>
      <c r="R32" s="291">
        <v>0</v>
      </c>
      <c r="S32" s="291">
        <v>0</v>
      </c>
      <c r="T32" s="291">
        <v>0</v>
      </c>
      <c r="U32" s="291">
        <v>0</v>
      </c>
      <c r="V32" s="291">
        <v>0</v>
      </c>
    </row>
    <row r="33" spans="1:22" ht="12.75" customHeight="1" hidden="1">
      <c r="A33" s="335"/>
      <c r="B33" s="338"/>
      <c r="C33" s="341"/>
      <c r="D33" s="288" t="s">
        <v>824</v>
      </c>
      <c r="E33" s="288"/>
      <c r="F33" s="127">
        <v>0</v>
      </c>
      <c r="G33" s="127">
        <v>0</v>
      </c>
      <c r="H33" s="100"/>
      <c r="I33" s="100"/>
      <c r="J33" s="100">
        <v>0</v>
      </c>
      <c r="K33" s="100"/>
      <c r="L33" s="302" t="s">
        <v>835</v>
      </c>
      <c r="M33" s="291">
        <v>0</v>
      </c>
      <c r="N33" s="291">
        <v>0</v>
      </c>
      <c r="O33" s="291">
        <v>0</v>
      </c>
      <c r="P33" s="291">
        <v>0</v>
      </c>
      <c r="Q33" s="299">
        <v>0</v>
      </c>
      <c r="R33" s="291">
        <v>0</v>
      </c>
      <c r="S33" s="291">
        <v>0</v>
      </c>
      <c r="T33" s="291">
        <v>0</v>
      </c>
      <c r="U33" s="291">
        <v>0</v>
      </c>
      <c r="V33" s="291">
        <v>0</v>
      </c>
    </row>
    <row r="34" spans="1:22" ht="12.75" customHeight="1" hidden="1">
      <c r="A34" s="335"/>
      <c r="B34" s="338"/>
      <c r="C34" s="341"/>
      <c r="D34" s="288" t="s">
        <v>826</v>
      </c>
      <c r="E34" s="288"/>
      <c r="F34" s="127">
        <v>0</v>
      </c>
      <c r="G34" s="127">
        <v>0</v>
      </c>
      <c r="H34" s="100"/>
      <c r="I34" s="100"/>
      <c r="J34" s="100">
        <v>0</v>
      </c>
      <c r="K34" s="100"/>
      <c r="L34" s="302" t="s">
        <v>836</v>
      </c>
      <c r="M34" s="291">
        <v>0</v>
      </c>
      <c r="N34" s="291">
        <v>0</v>
      </c>
      <c r="O34" s="291">
        <v>0</v>
      </c>
      <c r="P34" s="291">
        <v>0</v>
      </c>
      <c r="Q34" s="299">
        <v>0</v>
      </c>
      <c r="R34" s="291">
        <v>0</v>
      </c>
      <c r="S34" s="291">
        <v>0</v>
      </c>
      <c r="T34" s="291">
        <v>0</v>
      </c>
      <c r="U34" s="291">
        <v>0</v>
      </c>
      <c r="V34" s="291">
        <v>0</v>
      </c>
    </row>
    <row r="35" spans="1:22" ht="12.75" customHeight="1" hidden="1">
      <c r="A35" s="335"/>
      <c r="B35" s="338"/>
      <c r="C35" s="341"/>
      <c r="D35" s="288" t="s">
        <v>828</v>
      </c>
      <c r="E35" s="288"/>
      <c r="F35" s="127">
        <v>0</v>
      </c>
      <c r="G35" s="127">
        <v>0</v>
      </c>
      <c r="H35" s="100"/>
      <c r="I35" s="100"/>
      <c r="J35" s="100">
        <v>0</v>
      </c>
      <c r="K35" s="100"/>
      <c r="L35" s="302" t="s">
        <v>837</v>
      </c>
      <c r="M35" s="291">
        <v>0</v>
      </c>
      <c r="N35" s="291">
        <v>0</v>
      </c>
      <c r="O35" s="291">
        <v>0</v>
      </c>
      <c r="P35" s="291">
        <v>0</v>
      </c>
      <c r="Q35" s="299">
        <v>0</v>
      </c>
      <c r="R35" s="291">
        <v>0</v>
      </c>
      <c r="S35" s="291">
        <v>0</v>
      </c>
      <c r="T35" s="291">
        <v>0</v>
      </c>
      <c r="U35" s="291">
        <v>0</v>
      </c>
      <c r="V35" s="291">
        <v>0</v>
      </c>
    </row>
    <row r="36" spans="1:22" ht="12.75" customHeight="1" hidden="1">
      <c r="A36" s="335"/>
      <c r="B36" s="338"/>
      <c r="C36" s="341"/>
      <c r="D36" s="288" t="s">
        <v>828</v>
      </c>
      <c r="E36" s="288"/>
      <c r="F36" s="127">
        <v>0</v>
      </c>
      <c r="G36" s="127">
        <v>0</v>
      </c>
      <c r="H36" s="100"/>
      <c r="I36" s="100"/>
      <c r="J36" s="100">
        <v>0</v>
      </c>
      <c r="K36" s="100"/>
      <c r="L36" s="302" t="s">
        <v>838</v>
      </c>
      <c r="M36" s="291">
        <v>0</v>
      </c>
      <c r="N36" s="291">
        <v>0</v>
      </c>
      <c r="O36" s="291">
        <v>0</v>
      </c>
      <c r="P36" s="291">
        <v>0</v>
      </c>
      <c r="Q36" s="299">
        <v>0</v>
      </c>
      <c r="R36" s="291">
        <v>0</v>
      </c>
      <c r="S36" s="291">
        <v>0</v>
      </c>
      <c r="T36" s="291">
        <v>0</v>
      </c>
      <c r="U36" s="291">
        <v>0</v>
      </c>
      <c r="V36" s="291">
        <v>0</v>
      </c>
    </row>
    <row r="37" spans="1:22" ht="12.75" customHeight="1" hidden="1">
      <c r="A37" s="336"/>
      <c r="B37" s="339"/>
      <c r="C37" s="342"/>
      <c r="D37" s="288" t="s">
        <v>831</v>
      </c>
      <c r="E37" s="288"/>
      <c r="F37" s="127">
        <v>0</v>
      </c>
      <c r="G37" s="127">
        <v>0</v>
      </c>
      <c r="H37" s="100"/>
      <c r="I37" s="100"/>
      <c r="J37" s="100">
        <v>0</v>
      </c>
      <c r="K37" s="100"/>
      <c r="L37" s="302" t="s">
        <v>839</v>
      </c>
      <c r="M37" s="291">
        <v>0</v>
      </c>
      <c r="N37" s="291">
        <v>0</v>
      </c>
      <c r="O37" s="291">
        <v>0</v>
      </c>
      <c r="P37" s="291">
        <v>0</v>
      </c>
      <c r="Q37" s="299">
        <v>0</v>
      </c>
      <c r="R37" s="291">
        <v>0</v>
      </c>
      <c r="S37" s="291">
        <v>0</v>
      </c>
      <c r="T37" s="291">
        <v>0</v>
      </c>
      <c r="U37" s="291">
        <v>0</v>
      </c>
      <c r="V37" s="291">
        <v>0</v>
      </c>
    </row>
    <row r="38" spans="1:22" s="300" customFormat="1" ht="12.75" customHeight="1" hidden="1">
      <c r="A38" s="334"/>
      <c r="B38" s="337" t="s">
        <v>840</v>
      </c>
      <c r="C38" s="340" t="s">
        <v>841</v>
      </c>
      <c r="D38" s="295" t="s">
        <v>65</v>
      </c>
      <c r="E38" s="295"/>
      <c r="F38" s="127">
        <v>0</v>
      </c>
      <c r="G38" s="127">
        <v>0</v>
      </c>
      <c r="H38" s="127"/>
      <c r="I38" s="127"/>
      <c r="J38" s="127">
        <v>0</v>
      </c>
      <c r="K38" s="127"/>
      <c r="L38" s="127"/>
      <c r="M38" s="291">
        <v>0</v>
      </c>
      <c r="N38" s="291">
        <v>0</v>
      </c>
      <c r="O38" s="291">
        <v>0</v>
      </c>
      <c r="P38" s="291">
        <v>0</v>
      </c>
      <c r="Q38" s="299">
        <v>0</v>
      </c>
      <c r="R38" s="291">
        <v>0</v>
      </c>
      <c r="S38" s="291">
        <v>0</v>
      </c>
      <c r="T38" s="291">
        <v>0</v>
      </c>
      <c r="U38" s="291">
        <v>0</v>
      </c>
      <c r="V38" s="291">
        <v>0</v>
      </c>
    </row>
    <row r="39" spans="1:22" ht="12.75" customHeight="1" hidden="1">
      <c r="A39" s="335"/>
      <c r="B39" s="338"/>
      <c r="C39" s="341"/>
      <c r="D39" s="288" t="s">
        <v>824</v>
      </c>
      <c r="E39" s="288"/>
      <c r="F39" s="127">
        <v>0</v>
      </c>
      <c r="G39" s="127">
        <v>0</v>
      </c>
      <c r="H39" s="100"/>
      <c r="I39" s="100"/>
      <c r="J39" s="100">
        <v>0</v>
      </c>
      <c r="K39" s="100"/>
      <c r="L39" s="302" t="s">
        <v>842</v>
      </c>
      <c r="M39" s="291">
        <v>0</v>
      </c>
      <c r="N39" s="291">
        <v>0</v>
      </c>
      <c r="O39" s="291">
        <v>0</v>
      </c>
      <c r="P39" s="291">
        <v>0</v>
      </c>
      <c r="Q39" s="299">
        <v>0</v>
      </c>
      <c r="R39" s="291">
        <v>0</v>
      </c>
      <c r="S39" s="291">
        <v>0</v>
      </c>
      <c r="T39" s="291">
        <v>0</v>
      </c>
      <c r="U39" s="291">
        <v>0</v>
      </c>
      <c r="V39" s="291">
        <v>0</v>
      </c>
    </row>
    <row r="40" spans="1:22" ht="12.75" customHeight="1" hidden="1">
      <c r="A40" s="335"/>
      <c r="B40" s="338"/>
      <c r="C40" s="341"/>
      <c r="D40" s="288" t="s">
        <v>826</v>
      </c>
      <c r="E40" s="288"/>
      <c r="F40" s="127">
        <v>0</v>
      </c>
      <c r="G40" s="127">
        <v>0</v>
      </c>
      <c r="H40" s="100"/>
      <c r="I40" s="100"/>
      <c r="J40" s="100">
        <v>0</v>
      </c>
      <c r="K40" s="100"/>
      <c r="L40" s="302" t="s">
        <v>843</v>
      </c>
      <c r="M40" s="291">
        <v>0</v>
      </c>
      <c r="N40" s="291">
        <v>0</v>
      </c>
      <c r="O40" s="291">
        <v>0</v>
      </c>
      <c r="P40" s="291">
        <v>0</v>
      </c>
      <c r="Q40" s="299">
        <v>0</v>
      </c>
      <c r="R40" s="291">
        <v>0</v>
      </c>
      <c r="S40" s="291">
        <v>0</v>
      </c>
      <c r="T40" s="291">
        <v>0</v>
      </c>
      <c r="U40" s="291">
        <v>0</v>
      </c>
      <c r="V40" s="291">
        <v>0</v>
      </c>
    </row>
    <row r="41" spans="1:22" ht="12.75" customHeight="1" hidden="1">
      <c r="A41" s="335"/>
      <c r="B41" s="338"/>
      <c r="C41" s="341"/>
      <c r="D41" s="288" t="s">
        <v>828</v>
      </c>
      <c r="E41" s="288"/>
      <c r="F41" s="127">
        <v>0</v>
      </c>
      <c r="G41" s="127">
        <v>0</v>
      </c>
      <c r="H41" s="100"/>
      <c r="I41" s="100"/>
      <c r="J41" s="100">
        <v>0</v>
      </c>
      <c r="K41" s="100"/>
      <c r="L41" s="302" t="s">
        <v>844</v>
      </c>
      <c r="M41" s="291">
        <v>0</v>
      </c>
      <c r="N41" s="291">
        <v>0</v>
      </c>
      <c r="O41" s="291">
        <v>0</v>
      </c>
      <c r="P41" s="291">
        <v>0</v>
      </c>
      <c r="Q41" s="299">
        <v>0</v>
      </c>
      <c r="R41" s="291">
        <v>0</v>
      </c>
      <c r="S41" s="291">
        <v>0</v>
      </c>
      <c r="T41" s="291">
        <v>0</v>
      </c>
      <c r="U41" s="291">
        <v>0</v>
      </c>
      <c r="V41" s="291">
        <v>0</v>
      </c>
    </row>
    <row r="42" spans="1:22" ht="12.75" customHeight="1" hidden="1">
      <c r="A42" s="335"/>
      <c r="B42" s="338"/>
      <c r="C42" s="341"/>
      <c r="D42" s="288" t="s">
        <v>828</v>
      </c>
      <c r="E42" s="288"/>
      <c r="F42" s="127">
        <v>0</v>
      </c>
      <c r="G42" s="127">
        <v>0</v>
      </c>
      <c r="H42" s="100"/>
      <c r="I42" s="100"/>
      <c r="J42" s="100">
        <v>0</v>
      </c>
      <c r="K42" s="100"/>
      <c r="L42" s="302" t="s">
        <v>845</v>
      </c>
      <c r="M42" s="291">
        <v>0</v>
      </c>
      <c r="N42" s="291">
        <v>0</v>
      </c>
      <c r="O42" s="291">
        <v>0</v>
      </c>
      <c r="P42" s="291">
        <v>0</v>
      </c>
      <c r="Q42" s="299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</row>
    <row r="43" spans="1:22" ht="25.5" customHeight="1" hidden="1">
      <c r="A43" s="336"/>
      <c r="B43" s="339"/>
      <c r="C43" s="342"/>
      <c r="D43" s="288" t="s">
        <v>831</v>
      </c>
      <c r="E43" s="288"/>
      <c r="F43" s="127">
        <v>0</v>
      </c>
      <c r="G43" s="127">
        <v>0</v>
      </c>
      <c r="H43" s="100"/>
      <c r="I43" s="100"/>
      <c r="J43" s="100">
        <v>0</v>
      </c>
      <c r="K43" s="100"/>
      <c r="L43" s="302" t="s">
        <v>846</v>
      </c>
      <c r="M43" s="291">
        <v>0</v>
      </c>
      <c r="N43" s="291">
        <v>0</v>
      </c>
      <c r="O43" s="291">
        <v>0</v>
      </c>
      <c r="P43" s="291">
        <v>0</v>
      </c>
      <c r="Q43" s="299">
        <v>0</v>
      </c>
      <c r="R43" s="291">
        <v>0</v>
      </c>
      <c r="S43" s="291">
        <v>0</v>
      </c>
      <c r="T43" s="291">
        <v>0</v>
      </c>
      <c r="U43" s="291">
        <v>0</v>
      </c>
      <c r="V43" s="291">
        <v>0</v>
      </c>
    </row>
    <row r="44" spans="1:22" ht="25.5" customHeight="1" hidden="1">
      <c r="A44" s="288"/>
      <c r="B44" s="287" t="s">
        <v>430</v>
      </c>
      <c r="C44" s="284" t="s">
        <v>1575</v>
      </c>
      <c r="D44" s="288" t="s">
        <v>812</v>
      </c>
      <c r="E44" s="288"/>
      <c r="F44" s="127">
        <v>0</v>
      </c>
      <c r="G44" s="127">
        <v>0</v>
      </c>
      <c r="H44" s="100"/>
      <c r="I44" s="100"/>
      <c r="J44" s="100">
        <v>0</v>
      </c>
      <c r="K44" s="100"/>
      <c r="L44" s="302" t="s">
        <v>464</v>
      </c>
      <c r="M44" s="291">
        <v>0</v>
      </c>
      <c r="N44" s="291">
        <v>0</v>
      </c>
      <c r="O44" s="291">
        <v>0</v>
      </c>
      <c r="P44" s="291">
        <v>0</v>
      </c>
      <c r="Q44" s="299">
        <v>0</v>
      </c>
      <c r="R44" s="291">
        <v>0</v>
      </c>
      <c r="S44" s="291">
        <v>0</v>
      </c>
      <c r="T44" s="291">
        <v>0</v>
      </c>
      <c r="U44" s="291">
        <v>0</v>
      </c>
      <c r="V44" s="291">
        <v>0</v>
      </c>
    </row>
    <row r="45" spans="1:22" ht="12.75">
      <c r="A45" s="288"/>
      <c r="B45" s="337" t="s">
        <v>465</v>
      </c>
      <c r="C45" s="343" t="s">
        <v>1576</v>
      </c>
      <c r="D45" s="288" t="s">
        <v>65</v>
      </c>
      <c r="E45" s="288"/>
      <c r="F45" s="127">
        <v>3495000</v>
      </c>
      <c r="G45" s="127">
        <v>2066000</v>
      </c>
      <c r="H45" s="100">
        <v>0</v>
      </c>
      <c r="I45" s="100">
        <v>0</v>
      </c>
      <c r="J45" s="100">
        <v>3495000</v>
      </c>
      <c r="K45" s="100">
        <v>2066000</v>
      </c>
      <c r="L45" s="302" t="s">
        <v>466</v>
      </c>
      <c r="M45" s="291">
        <v>0</v>
      </c>
      <c r="N45" s="291">
        <v>0</v>
      </c>
      <c r="O45" s="291">
        <v>0</v>
      </c>
      <c r="P45" s="291">
        <v>0</v>
      </c>
      <c r="Q45" s="299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</row>
    <row r="46" spans="1:22" ht="12.75">
      <c r="A46" s="288"/>
      <c r="B46" s="338"/>
      <c r="C46" s="344"/>
      <c r="D46" s="346" t="s">
        <v>812</v>
      </c>
      <c r="E46" s="288" t="s">
        <v>801</v>
      </c>
      <c r="F46" s="127">
        <v>350000</v>
      </c>
      <c r="G46" s="127">
        <v>250000</v>
      </c>
      <c r="H46" s="100">
        <v>0</v>
      </c>
      <c r="I46" s="100">
        <v>0</v>
      </c>
      <c r="J46" s="100">
        <v>350000</v>
      </c>
      <c r="K46" s="100">
        <v>250000</v>
      </c>
      <c r="L46" s="302"/>
      <c r="M46" s="291">
        <v>350000</v>
      </c>
      <c r="N46" s="291">
        <v>0</v>
      </c>
      <c r="O46" s="291">
        <v>0</v>
      </c>
      <c r="P46" s="291">
        <v>0</v>
      </c>
      <c r="Q46" s="299">
        <v>0</v>
      </c>
      <c r="R46" s="291">
        <v>250000</v>
      </c>
      <c r="S46" s="291">
        <v>0</v>
      </c>
      <c r="T46" s="291">
        <v>0</v>
      </c>
      <c r="U46" s="291">
        <v>0</v>
      </c>
      <c r="V46" s="291">
        <v>0</v>
      </c>
    </row>
    <row r="47" spans="1:22" ht="12.75">
      <c r="A47" s="288"/>
      <c r="B47" s="338"/>
      <c r="C47" s="344"/>
      <c r="D47" s="347"/>
      <c r="E47" s="288" t="s">
        <v>802</v>
      </c>
      <c r="F47" s="127">
        <v>2499000</v>
      </c>
      <c r="G47" s="127">
        <v>1636362</v>
      </c>
      <c r="H47" s="100">
        <v>0</v>
      </c>
      <c r="I47" s="100">
        <v>0</v>
      </c>
      <c r="J47" s="100">
        <v>2499000</v>
      </c>
      <c r="K47" s="100">
        <v>1636362</v>
      </c>
      <c r="L47" s="302"/>
      <c r="M47" s="291">
        <v>0</v>
      </c>
      <c r="N47" s="291">
        <v>2499000</v>
      </c>
      <c r="O47" s="291">
        <v>0</v>
      </c>
      <c r="P47" s="291">
        <v>0</v>
      </c>
      <c r="Q47" s="299">
        <v>0</v>
      </c>
      <c r="R47" s="291">
        <v>0</v>
      </c>
      <c r="S47" s="291">
        <v>1636362</v>
      </c>
      <c r="T47" s="291">
        <v>0</v>
      </c>
      <c r="U47" s="291">
        <v>0</v>
      </c>
      <c r="V47" s="291">
        <v>0</v>
      </c>
    </row>
    <row r="48" spans="1:22" ht="12.75">
      <c r="A48" s="288"/>
      <c r="B48" s="338"/>
      <c r="C48" s="344"/>
      <c r="D48" s="347"/>
      <c r="E48" s="288" t="s">
        <v>803</v>
      </c>
      <c r="F48" s="127">
        <v>346000</v>
      </c>
      <c r="G48" s="127">
        <v>79638</v>
      </c>
      <c r="H48" s="100">
        <v>0</v>
      </c>
      <c r="I48" s="100">
        <v>0</v>
      </c>
      <c r="J48" s="100">
        <v>346000</v>
      </c>
      <c r="K48" s="100">
        <v>79638</v>
      </c>
      <c r="L48" s="302"/>
      <c r="M48" s="291">
        <v>0</v>
      </c>
      <c r="N48" s="291">
        <v>0</v>
      </c>
      <c r="O48" s="291">
        <v>346000</v>
      </c>
      <c r="P48" s="291">
        <v>0</v>
      </c>
      <c r="Q48" s="299">
        <v>0</v>
      </c>
      <c r="R48" s="291">
        <v>0</v>
      </c>
      <c r="S48" s="291">
        <v>0</v>
      </c>
      <c r="T48" s="291">
        <v>79638</v>
      </c>
      <c r="U48" s="291">
        <v>0</v>
      </c>
      <c r="V48" s="291">
        <v>0</v>
      </c>
    </row>
    <row r="49" spans="1:22" ht="12.75">
      <c r="A49" s="288"/>
      <c r="B49" s="338"/>
      <c r="C49" s="344"/>
      <c r="D49" s="347"/>
      <c r="E49" s="288" t="s">
        <v>804</v>
      </c>
      <c r="F49" s="127">
        <v>150000</v>
      </c>
      <c r="G49" s="127">
        <v>0</v>
      </c>
      <c r="H49" s="100">
        <v>0</v>
      </c>
      <c r="I49" s="100">
        <v>0</v>
      </c>
      <c r="J49" s="100">
        <v>150000</v>
      </c>
      <c r="K49" s="100">
        <v>0</v>
      </c>
      <c r="L49" s="302"/>
      <c r="M49" s="291">
        <v>0</v>
      </c>
      <c r="N49" s="291">
        <v>0</v>
      </c>
      <c r="O49" s="291">
        <v>0</v>
      </c>
      <c r="P49" s="291">
        <v>150000</v>
      </c>
      <c r="Q49" s="299">
        <v>0</v>
      </c>
      <c r="R49" s="291">
        <v>0</v>
      </c>
      <c r="S49" s="291">
        <v>0</v>
      </c>
      <c r="T49" s="291">
        <v>0</v>
      </c>
      <c r="U49" s="291">
        <v>0</v>
      </c>
      <c r="V49" s="291">
        <v>0</v>
      </c>
    </row>
    <row r="50" spans="1:22" ht="12.75">
      <c r="A50" s="288"/>
      <c r="B50" s="339"/>
      <c r="C50" s="345"/>
      <c r="D50" s="348"/>
      <c r="E50" s="288" t="s">
        <v>805</v>
      </c>
      <c r="F50" s="127">
        <v>150000</v>
      </c>
      <c r="G50" s="127">
        <v>100000</v>
      </c>
      <c r="H50" s="100">
        <v>0</v>
      </c>
      <c r="I50" s="100">
        <v>0</v>
      </c>
      <c r="J50" s="100">
        <v>150000</v>
      </c>
      <c r="K50" s="100">
        <v>100000</v>
      </c>
      <c r="L50" s="302"/>
      <c r="M50" s="291">
        <v>0</v>
      </c>
      <c r="N50" s="291">
        <v>0</v>
      </c>
      <c r="O50" s="291">
        <v>0</v>
      </c>
      <c r="P50" s="291">
        <v>0</v>
      </c>
      <c r="Q50" s="299">
        <v>150000</v>
      </c>
      <c r="R50" s="291">
        <v>0</v>
      </c>
      <c r="S50" s="291">
        <v>0</v>
      </c>
      <c r="T50" s="291">
        <v>0</v>
      </c>
      <c r="U50" s="291">
        <v>0</v>
      </c>
      <c r="V50" s="291">
        <v>100000</v>
      </c>
    </row>
    <row r="51" spans="1:22" ht="25.5">
      <c r="A51" s="288"/>
      <c r="B51" s="337" t="s">
        <v>431</v>
      </c>
      <c r="C51" s="340" t="s">
        <v>847</v>
      </c>
      <c r="D51" s="346" t="s">
        <v>812</v>
      </c>
      <c r="E51" s="288" t="s">
        <v>65</v>
      </c>
      <c r="F51" s="127">
        <v>267200</v>
      </c>
      <c r="G51" s="127">
        <v>267200</v>
      </c>
      <c r="H51" s="100">
        <v>267200</v>
      </c>
      <c r="I51" s="100">
        <v>267200</v>
      </c>
      <c r="J51" s="100">
        <v>0</v>
      </c>
      <c r="K51" s="100">
        <v>0</v>
      </c>
      <c r="L51" s="302" t="s">
        <v>467</v>
      </c>
      <c r="M51" s="291">
        <v>0</v>
      </c>
      <c r="N51" s="291">
        <v>0</v>
      </c>
      <c r="O51" s="291">
        <v>0</v>
      </c>
      <c r="P51" s="291">
        <v>0</v>
      </c>
      <c r="Q51" s="299">
        <v>0</v>
      </c>
      <c r="R51" s="291">
        <v>0</v>
      </c>
      <c r="S51" s="291">
        <v>0</v>
      </c>
      <c r="T51" s="291">
        <v>0</v>
      </c>
      <c r="U51" s="291">
        <v>0</v>
      </c>
      <c r="V51" s="291">
        <v>0</v>
      </c>
    </row>
    <row r="52" spans="1:22" ht="12.75">
      <c r="A52" s="288"/>
      <c r="B52" s="338"/>
      <c r="C52" s="341"/>
      <c r="D52" s="347"/>
      <c r="E52" s="288" t="s">
        <v>801</v>
      </c>
      <c r="F52" s="127">
        <v>0</v>
      </c>
      <c r="G52" s="127">
        <v>0</v>
      </c>
      <c r="H52" s="100">
        <v>0</v>
      </c>
      <c r="I52" s="100">
        <v>0</v>
      </c>
      <c r="J52" s="100">
        <v>0</v>
      </c>
      <c r="K52" s="100">
        <v>0</v>
      </c>
      <c r="L52" s="302"/>
      <c r="M52" s="291">
        <v>0</v>
      </c>
      <c r="N52" s="291">
        <v>0</v>
      </c>
      <c r="O52" s="291">
        <v>0</v>
      </c>
      <c r="P52" s="291">
        <v>0</v>
      </c>
      <c r="Q52" s="299">
        <v>0</v>
      </c>
      <c r="R52" s="291">
        <v>0</v>
      </c>
      <c r="S52" s="291">
        <v>0</v>
      </c>
      <c r="T52" s="291">
        <v>0</v>
      </c>
      <c r="U52" s="291">
        <v>0</v>
      </c>
      <c r="V52" s="291">
        <v>0</v>
      </c>
    </row>
    <row r="53" spans="1:22" ht="12.75">
      <c r="A53" s="288"/>
      <c r="B53" s="338"/>
      <c r="C53" s="341"/>
      <c r="D53" s="347"/>
      <c r="E53" s="288" t="s">
        <v>802</v>
      </c>
      <c r="F53" s="127">
        <v>267200</v>
      </c>
      <c r="G53" s="127">
        <v>267200</v>
      </c>
      <c r="H53" s="100">
        <v>267200</v>
      </c>
      <c r="I53" s="100">
        <v>267200</v>
      </c>
      <c r="J53" s="100">
        <v>0</v>
      </c>
      <c r="K53" s="100">
        <v>0</v>
      </c>
      <c r="L53" s="302" t="s">
        <v>848</v>
      </c>
      <c r="M53" s="291">
        <v>0</v>
      </c>
      <c r="N53" s="291">
        <v>267200</v>
      </c>
      <c r="O53" s="291">
        <v>0</v>
      </c>
      <c r="P53" s="291">
        <v>0</v>
      </c>
      <c r="Q53" s="299">
        <v>0</v>
      </c>
      <c r="R53" s="291">
        <v>0</v>
      </c>
      <c r="S53" s="291">
        <v>267200</v>
      </c>
      <c r="T53" s="291">
        <v>0</v>
      </c>
      <c r="U53" s="291">
        <v>0</v>
      </c>
      <c r="V53" s="291">
        <v>0</v>
      </c>
    </row>
    <row r="54" spans="1:22" ht="12.75">
      <c r="A54" s="288"/>
      <c r="B54" s="338"/>
      <c r="C54" s="341"/>
      <c r="D54" s="347"/>
      <c r="E54" s="288" t="s">
        <v>803</v>
      </c>
      <c r="F54" s="127">
        <v>0</v>
      </c>
      <c r="G54" s="127">
        <v>0</v>
      </c>
      <c r="H54" s="100">
        <v>0</v>
      </c>
      <c r="I54" s="100">
        <v>0</v>
      </c>
      <c r="J54" s="100">
        <v>0</v>
      </c>
      <c r="K54" s="100">
        <v>0</v>
      </c>
      <c r="L54" s="302"/>
      <c r="M54" s="291">
        <v>0</v>
      </c>
      <c r="N54" s="291">
        <v>0</v>
      </c>
      <c r="O54" s="291">
        <v>0</v>
      </c>
      <c r="P54" s="291">
        <v>0</v>
      </c>
      <c r="Q54" s="299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</row>
    <row r="55" spans="1:22" ht="12.75">
      <c r="A55" s="288"/>
      <c r="B55" s="338"/>
      <c r="C55" s="341"/>
      <c r="D55" s="347"/>
      <c r="E55" s="288" t="s">
        <v>804</v>
      </c>
      <c r="F55" s="127">
        <v>0</v>
      </c>
      <c r="G55" s="127">
        <v>0</v>
      </c>
      <c r="H55" s="100">
        <v>0</v>
      </c>
      <c r="I55" s="100">
        <v>0</v>
      </c>
      <c r="J55" s="100">
        <v>0</v>
      </c>
      <c r="K55" s="100">
        <v>0</v>
      </c>
      <c r="L55" s="302"/>
      <c r="M55" s="291">
        <v>0</v>
      </c>
      <c r="N55" s="291">
        <v>0</v>
      </c>
      <c r="O55" s="291">
        <v>0</v>
      </c>
      <c r="P55" s="291">
        <v>0</v>
      </c>
      <c r="Q55" s="299">
        <v>0</v>
      </c>
      <c r="R55" s="291">
        <v>0</v>
      </c>
      <c r="S55" s="291">
        <v>0</v>
      </c>
      <c r="T55" s="291">
        <v>0</v>
      </c>
      <c r="U55" s="291">
        <v>0</v>
      </c>
      <c r="V55" s="291">
        <v>0</v>
      </c>
    </row>
    <row r="56" spans="1:22" ht="12.75">
      <c r="A56" s="288"/>
      <c r="B56" s="339"/>
      <c r="C56" s="342"/>
      <c r="D56" s="348"/>
      <c r="E56" s="288" t="s">
        <v>805</v>
      </c>
      <c r="F56" s="127">
        <v>0</v>
      </c>
      <c r="G56" s="127">
        <v>0</v>
      </c>
      <c r="H56" s="100">
        <v>0</v>
      </c>
      <c r="I56" s="100">
        <v>0</v>
      </c>
      <c r="J56" s="100">
        <v>0</v>
      </c>
      <c r="K56" s="100">
        <v>0</v>
      </c>
      <c r="L56" s="302"/>
      <c r="M56" s="291">
        <v>0</v>
      </c>
      <c r="N56" s="291">
        <v>0</v>
      </c>
      <c r="O56" s="291">
        <v>0</v>
      </c>
      <c r="P56" s="291">
        <v>0</v>
      </c>
      <c r="Q56" s="299">
        <v>0</v>
      </c>
      <c r="R56" s="291">
        <v>0</v>
      </c>
      <c r="S56" s="291">
        <v>0</v>
      </c>
      <c r="T56" s="291">
        <v>0</v>
      </c>
      <c r="U56" s="291">
        <v>0</v>
      </c>
      <c r="V56" s="291">
        <v>0</v>
      </c>
    </row>
    <row r="57" spans="1:22" ht="38.25">
      <c r="A57" s="288"/>
      <c r="B57" s="287" t="s">
        <v>849</v>
      </c>
      <c r="C57" s="284" t="s">
        <v>850</v>
      </c>
      <c r="D57" s="288" t="s">
        <v>812</v>
      </c>
      <c r="E57" s="288" t="s">
        <v>803</v>
      </c>
      <c r="F57" s="127">
        <v>1339000</v>
      </c>
      <c r="G57" s="127">
        <v>0</v>
      </c>
      <c r="H57" s="100">
        <v>0</v>
      </c>
      <c r="I57" s="100">
        <v>0</v>
      </c>
      <c r="J57" s="100">
        <v>1339000</v>
      </c>
      <c r="K57" s="100">
        <v>0</v>
      </c>
      <c r="L57" s="302"/>
      <c r="M57" s="291">
        <v>0</v>
      </c>
      <c r="N57" s="291">
        <v>0</v>
      </c>
      <c r="O57" s="291">
        <v>1339000</v>
      </c>
      <c r="P57" s="291">
        <v>0</v>
      </c>
      <c r="Q57" s="299">
        <v>0</v>
      </c>
      <c r="R57" s="291">
        <v>0</v>
      </c>
      <c r="S57" s="291">
        <v>0</v>
      </c>
      <c r="T57" s="291">
        <v>0</v>
      </c>
      <c r="U57" s="291">
        <v>0</v>
      </c>
      <c r="V57" s="291">
        <v>0</v>
      </c>
    </row>
    <row r="58" spans="1:22" ht="39" hidden="1">
      <c r="A58" s="288"/>
      <c r="B58" s="287" t="s">
        <v>851</v>
      </c>
      <c r="C58" s="284" t="s">
        <v>852</v>
      </c>
      <c r="D58" s="288" t="s">
        <v>812</v>
      </c>
      <c r="E58" s="288"/>
      <c r="F58" s="127">
        <v>0</v>
      </c>
      <c r="G58" s="127">
        <v>0</v>
      </c>
      <c r="H58" s="100"/>
      <c r="I58" s="100"/>
      <c r="J58" s="100"/>
      <c r="K58" s="100"/>
      <c r="L58" s="302"/>
      <c r="M58" s="291">
        <v>0</v>
      </c>
      <c r="N58" s="291">
        <v>0</v>
      </c>
      <c r="O58" s="291">
        <v>0</v>
      </c>
      <c r="P58" s="291">
        <v>0</v>
      </c>
      <c r="Q58" s="299">
        <v>0</v>
      </c>
      <c r="R58" s="291">
        <v>0</v>
      </c>
      <c r="S58" s="291">
        <v>0</v>
      </c>
      <c r="T58" s="291">
        <v>0</v>
      </c>
      <c r="U58" s="291">
        <v>0</v>
      </c>
      <c r="V58" s="291">
        <v>0</v>
      </c>
    </row>
    <row r="59" spans="1:22" ht="26.25" hidden="1">
      <c r="A59" s="288"/>
      <c r="B59" s="287" t="s">
        <v>434</v>
      </c>
      <c r="C59" s="306" t="s">
        <v>1577</v>
      </c>
      <c r="D59" s="288" t="s">
        <v>812</v>
      </c>
      <c r="E59" s="288"/>
      <c r="F59" s="127">
        <v>0</v>
      </c>
      <c r="G59" s="127">
        <v>0</v>
      </c>
      <c r="H59" s="100">
        <v>0</v>
      </c>
      <c r="I59" s="100">
        <v>0</v>
      </c>
      <c r="J59" s="100">
        <v>0</v>
      </c>
      <c r="K59" s="100">
        <v>0</v>
      </c>
      <c r="L59" s="302" t="s">
        <v>468</v>
      </c>
      <c r="M59" s="291">
        <v>0</v>
      </c>
      <c r="N59" s="291">
        <v>0</v>
      </c>
      <c r="O59" s="291">
        <v>0</v>
      </c>
      <c r="P59" s="291">
        <v>0</v>
      </c>
      <c r="Q59" s="299">
        <v>0</v>
      </c>
      <c r="R59" s="291">
        <v>0</v>
      </c>
      <c r="S59" s="291">
        <v>0</v>
      </c>
      <c r="T59" s="291">
        <v>0</v>
      </c>
      <c r="U59" s="291">
        <v>0</v>
      </c>
      <c r="V59" s="291">
        <v>0</v>
      </c>
    </row>
    <row r="60" spans="1:22" s="300" customFormat="1" ht="29.25" customHeight="1">
      <c r="A60" s="295" t="s">
        <v>806</v>
      </c>
      <c r="B60" s="296" t="s">
        <v>1578</v>
      </c>
      <c r="C60" s="297" t="s">
        <v>309</v>
      </c>
      <c r="D60" s="295"/>
      <c r="E60" s="295"/>
      <c r="F60" s="127">
        <v>11288514</v>
      </c>
      <c r="G60" s="127">
        <v>3063013.66</v>
      </c>
      <c r="H60" s="127">
        <v>11288514</v>
      </c>
      <c r="I60" s="127">
        <v>3063013.66</v>
      </c>
      <c r="J60" s="127">
        <v>0</v>
      </c>
      <c r="K60" s="127">
        <v>0</v>
      </c>
      <c r="L60" s="303"/>
      <c r="M60" s="291">
        <v>0</v>
      </c>
      <c r="N60" s="291">
        <v>0</v>
      </c>
      <c r="O60" s="291">
        <v>0</v>
      </c>
      <c r="P60" s="291">
        <v>0</v>
      </c>
      <c r="Q60" s="299">
        <v>0</v>
      </c>
      <c r="R60" s="291">
        <v>0</v>
      </c>
      <c r="S60" s="291">
        <v>0</v>
      </c>
      <c r="T60" s="291">
        <v>0</v>
      </c>
      <c r="U60" s="291">
        <v>0</v>
      </c>
      <c r="V60" s="291">
        <v>0</v>
      </c>
    </row>
    <row r="61" spans="1:22" ht="81" customHeight="1">
      <c r="A61" s="288" t="s">
        <v>853</v>
      </c>
      <c r="B61" s="286" t="s">
        <v>854</v>
      </c>
      <c r="C61" s="284" t="s">
        <v>310</v>
      </c>
      <c r="D61" s="288"/>
      <c r="E61" s="288"/>
      <c r="F61" s="127">
        <v>2414777</v>
      </c>
      <c r="G61" s="127">
        <v>627024.5800000001</v>
      </c>
      <c r="H61" s="127">
        <v>2414777</v>
      </c>
      <c r="I61" s="127">
        <v>627024.5800000001</v>
      </c>
      <c r="J61" s="127">
        <v>0</v>
      </c>
      <c r="K61" s="127">
        <v>0</v>
      </c>
      <c r="L61" s="302"/>
      <c r="M61" s="291">
        <v>0</v>
      </c>
      <c r="N61" s="291">
        <v>0</v>
      </c>
      <c r="O61" s="291">
        <v>0</v>
      </c>
      <c r="P61" s="291">
        <v>0</v>
      </c>
      <c r="Q61" s="299">
        <v>0</v>
      </c>
      <c r="R61" s="291">
        <v>0</v>
      </c>
      <c r="S61" s="291">
        <v>0</v>
      </c>
      <c r="T61" s="291">
        <v>0</v>
      </c>
      <c r="U61" s="291">
        <v>0</v>
      </c>
      <c r="V61" s="291">
        <v>0</v>
      </c>
    </row>
    <row r="62" spans="1:22" ht="12.75" hidden="1">
      <c r="A62" s="288"/>
      <c r="B62" s="287" t="s">
        <v>311</v>
      </c>
      <c r="C62" s="284" t="s">
        <v>312</v>
      </c>
      <c r="D62" s="288" t="s">
        <v>831</v>
      </c>
      <c r="E62" s="288" t="s">
        <v>801</v>
      </c>
      <c r="F62" s="127">
        <v>0</v>
      </c>
      <c r="G62" s="127">
        <v>0</v>
      </c>
      <c r="H62" s="100">
        <v>0</v>
      </c>
      <c r="I62" s="100">
        <v>0</v>
      </c>
      <c r="J62" s="100">
        <v>0</v>
      </c>
      <c r="K62" s="100">
        <v>0</v>
      </c>
      <c r="L62" s="302"/>
      <c r="M62" s="291">
        <v>0</v>
      </c>
      <c r="N62" s="291">
        <v>0</v>
      </c>
      <c r="O62" s="291">
        <v>0</v>
      </c>
      <c r="P62" s="291">
        <v>0</v>
      </c>
      <c r="Q62" s="299">
        <v>0</v>
      </c>
      <c r="R62" s="291">
        <v>0</v>
      </c>
      <c r="S62" s="291">
        <v>0</v>
      </c>
      <c r="T62" s="291">
        <v>0</v>
      </c>
      <c r="U62" s="291">
        <v>0</v>
      </c>
      <c r="V62" s="291">
        <v>0</v>
      </c>
    </row>
    <row r="63" spans="1:22" ht="51">
      <c r="A63" s="288"/>
      <c r="B63" s="287" t="s">
        <v>855</v>
      </c>
      <c r="C63" s="284" t="s">
        <v>856</v>
      </c>
      <c r="D63" s="288"/>
      <c r="E63" s="288"/>
      <c r="F63" s="127">
        <v>0</v>
      </c>
      <c r="G63" s="127">
        <v>0</v>
      </c>
      <c r="H63" s="100"/>
      <c r="I63" s="100"/>
      <c r="J63" s="100">
        <v>0</v>
      </c>
      <c r="K63" s="100"/>
      <c r="L63" s="302" t="s">
        <v>857</v>
      </c>
      <c r="M63" s="291">
        <v>0</v>
      </c>
      <c r="N63" s="291">
        <v>0</v>
      </c>
      <c r="O63" s="291">
        <v>0</v>
      </c>
      <c r="P63" s="291">
        <v>0</v>
      </c>
      <c r="Q63" s="299">
        <v>0</v>
      </c>
      <c r="R63" s="291">
        <v>0</v>
      </c>
      <c r="S63" s="291">
        <v>0</v>
      </c>
      <c r="T63" s="291">
        <v>0</v>
      </c>
      <c r="U63" s="291">
        <v>0</v>
      </c>
      <c r="V63" s="291">
        <v>0</v>
      </c>
    </row>
    <row r="64" spans="1:22" ht="25.5">
      <c r="A64" s="288"/>
      <c r="B64" s="287" t="s">
        <v>858</v>
      </c>
      <c r="C64" s="284" t="s">
        <v>859</v>
      </c>
      <c r="D64" s="288" t="s">
        <v>831</v>
      </c>
      <c r="E64" s="288" t="s">
        <v>801</v>
      </c>
      <c r="F64" s="127">
        <v>2386137</v>
      </c>
      <c r="G64" s="127">
        <v>624239.3200000001</v>
      </c>
      <c r="H64" s="100">
        <v>2386137</v>
      </c>
      <c r="I64" s="100">
        <v>624239.3200000001</v>
      </c>
      <c r="J64" s="100">
        <v>0</v>
      </c>
      <c r="K64" s="100">
        <v>0</v>
      </c>
      <c r="L64" s="302" t="s">
        <v>860</v>
      </c>
      <c r="M64" s="291">
        <v>2386137</v>
      </c>
      <c r="N64" s="291">
        <v>0</v>
      </c>
      <c r="O64" s="291">
        <v>0</v>
      </c>
      <c r="P64" s="291">
        <v>0</v>
      </c>
      <c r="Q64" s="299">
        <v>0</v>
      </c>
      <c r="R64" s="291">
        <v>624239.3200000001</v>
      </c>
      <c r="S64" s="291">
        <v>0</v>
      </c>
      <c r="T64" s="291">
        <v>0</v>
      </c>
      <c r="U64" s="291">
        <v>0</v>
      </c>
      <c r="V64" s="291">
        <v>0</v>
      </c>
    </row>
    <row r="65" spans="1:22" ht="25.5">
      <c r="A65" s="288"/>
      <c r="B65" s="287" t="s">
        <v>469</v>
      </c>
      <c r="C65" s="284" t="s">
        <v>313</v>
      </c>
      <c r="D65" s="288" t="s">
        <v>831</v>
      </c>
      <c r="E65" s="288" t="s">
        <v>801</v>
      </c>
      <c r="F65" s="127">
        <v>0</v>
      </c>
      <c r="G65" s="127">
        <v>0</v>
      </c>
      <c r="H65" s="100">
        <v>0</v>
      </c>
      <c r="I65" s="100">
        <v>0</v>
      </c>
      <c r="J65" s="100">
        <v>0</v>
      </c>
      <c r="K65" s="100">
        <v>0</v>
      </c>
      <c r="L65" s="302" t="s">
        <v>861</v>
      </c>
      <c r="M65" s="291">
        <v>0</v>
      </c>
      <c r="N65" s="291">
        <v>0</v>
      </c>
      <c r="O65" s="291">
        <v>0</v>
      </c>
      <c r="P65" s="291">
        <v>0</v>
      </c>
      <c r="Q65" s="299">
        <v>0</v>
      </c>
      <c r="R65" s="291">
        <v>0</v>
      </c>
      <c r="S65" s="291">
        <v>0</v>
      </c>
      <c r="T65" s="291">
        <v>0</v>
      </c>
      <c r="U65" s="291">
        <v>0</v>
      </c>
      <c r="V65" s="291">
        <v>0</v>
      </c>
    </row>
    <row r="66" spans="1:22" ht="42.75" customHeight="1">
      <c r="A66" s="288"/>
      <c r="B66" s="287" t="s">
        <v>822</v>
      </c>
      <c r="C66" s="284" t="s">
        <v>862</v>
      </c>
      <c r="D66" s="288" t="s">
        <v>831</v>
      </c>
      <c r="E66" s="288" t="s">
        <v>801</v>
      </c>
      <c r="F66" s="127">
        <v>10000</v>
      </c>
      <c r="G66" s="127">
        <v>0</v>
      </c>
      <c r="H66" s="100">
        <v>10000</v>
      </c>
      <c r="I66" s="100">
        <v>0</v>
      </c>
      <c r="J66" s="100">
        <v>0</v>
      </c>
      <c r="K66" s="100">
        <v>0</v>
      </c>
      <c r="L66" s="302" t="s">
        <v>863</v>
      </c>
      <c r="M66" s="291">
        <v>10000</v>
      </c>
      <c r="N66" s="291">
        <v>0</v>
      </c>
      <c r="O66" s="291">
        <v>0</v>
      </c>
      <c r="P66" s="291">
        <v>0</v>
      </c>
      <c r="Q66" s="299">
        <v>0</v>
      </c>
      <c r="R66" s="291">
        <v>0</v>
      </c>
      <c r="S66" s="291">
        <v>0</v>
      </c>
      <c r="T66" s="291">
        <v>0</v>
      </c>
      <c r="U66" s="291">
        <v>0</v>
      </c>
      <c r="V66" s="291">
        <v>0</v>
      </c>
    </row>
    <row r="67" spans="1:22" ht="29.25" customHeight="1">
      <c r="A67" s="288"/>
      <c r="B67" s="287" t="s">
        <v>833</v>
      </c>
      <c r="C67" s="284" t="s">
        <v>864</v>
      </c>
      <c r="D67" s="288" t="s">
        <v>831</v>
      </c>
      <c r="E67" s="288" t="s">
        <v>801</v>
      </c>
      <c r="F67" s="127">
        <v>18640</v>
      </c>
      <c r="G67" s="127">
        <v>2785.26</v>
      </c>
      <c r="H67" s="100">
        <v>18640</v>
      </c>
      <c r="I67" s="100">
        <v>2785.26</v>
      </c>
      <c r="J67" s="100">
        <v>0</v>
      </c>
      <c r="K67" s="100">
        <v>0</v>
      </c>
      <c r="L67" s="302" t="s">
        <v>865</v>
      </c>
      <c r="M67" s="291">
        <v>18640</v>
      </c>
      <c r="N67" s="291">
        <v>0</v>
      </c>
      <c r="O67" s="291">
        <v>0</v>
      </c>
      <c r="P67" s="291">
        <v>0</v>
      </c>
      <c r="Q67" s="299">
        <v>0</v>
      </c>
      <c r="R67" s="291">
        <v>2785.26</v>
      </c>
      <c r="S67" s="291">
        <v>0</v>
      </c>
      <c r="T67" s="291">
        <v>0</v>
      </c>
      <c r="U67" s="291">
        <v>0</v>
      </c>
      <c r="V67" s="291">
        <v>0</v>
      </c>
    </row>
    <row r="68" spans="1:22" ht="68.25" customHeight="1">
      <c r="A68" s="288"/>
      <c r="B68" s="287" t="s">
        <v>840</v>
      </c>
      <c r="C68" s="284" t="s">
        <v>866</v>
      </c>
      <c r="D68" s="288" t="s">
        <v>831</v>
      </c>
      <c r="E68" s="288" t="s">
        <v>801</v>
      </c>
      <c r="F68" s="127">
        <v>0</v>
      </c>
      <c r="G68" s="127">
        <v>0</v>
      </c>
      <c r="H68" s="100">
        <v>0</v>
      </c>
      <c r="I68" s="100">
        <v>0</v>
      </c>
      <c r="J68" s="100">
        <v>0</v>
      </c>
      <c r="K68" s="100">
        <v>0</v>
      </c>
      <c r="L68" s="302" t="s">
        <v>867</v>
      </c>
      <c r="M68" s="291">
        <v>0</v>
      </c>
      <c r="N68" s="291">
        <v>0</v>
      </c>
      <c r="O68" s="291">
        <v>0</v>
      </c>
      <c r="P68" s="291">
        <v>0</v>
      </c>
      <c r="Q68" s="299">
        <v>0</v>
      </c>
      <c r="R68" s="291">
        <v>0</v>
      </c>
      <c r="S68" s="291">
        <v>0</v>
      </c>
      <c r="T68" s="291">
        <v>0</v>
      </c>
      <c r="U68" s="291">
        <v>0</v>
      </c>
      <c r="V68" s="291">
        <v>0</v>
      </c>
    </row>
    <row r="69" spans="1:22" ht="51">
      <c r="A69" s="288" t="s">
        <v>868</v>
      </c>
      <c r="B69" s="286" t="s">
        <v>869</v>
      </c>
      <c r="C69" s="284" t="s">
        <v>314</v>
      </c>
      <c r="D69" s="288" t="s">
        <v>828</v>
      </c>
      <c r="E69" s="288"/>
      <c r="F69" s="127">
        <v>2499601</v>
      </c>
      <c r="G69" s="127">
        <v>700053.3900000001</v>
      </c>
      <c r="H69" s="127">
        <v>2499601</v>
      </c>
      <c r="I69" s="127">
        <v>700053.3900000001</v>
      </c>
      <c r="J69" s="127">
        <v>0</v>
      </c>
      <c r="K69" s="127">
        <v>0</v>
      </c>
      <c r="L69" s="302"/>
      <c r="M69" s="291">
        <v>0</v>
      </c>
      <c r="N69" s="291">
        <v>0</v>
      </c>
      <c r="O69" s="291">
        <v>0</v>
      </c>
      <c r="P69" s="291">
        <v>0</v>
      </c>
      <c r="Q69" s="299">
        <v>0</v>
      </c>
      <c r="R69" s="291">
        <v>0</v>
      </c>
      <c r="S69" s="291">
        <v>0</v>
      </c>
      <c r="T69" s="291">
        <v>0</v>
      </c>
      <c r="U69" s="291">
        <v>0</v>
      </c>
      <c r="V69" s="291">
        <v>0</v>
      </c>
    </row>
    <row r="70" spans="1:22" ht="25.5">
      <c r="A70" s="288"/>
      <c r="B70" s="287" t="s">
        <v>315</v>
      </c>
      <c r="C70" s="284" t="s">
        <v>316</v>
      </c>
      <c r="D70" s="288" t="s">
        <v>828</v>
      </c>
      <c r="E70" s="288" t="s">
        <v>801</v>
      </c>
      <c r="F70" s="127">
        <v>2427211</v>
      </c>
      <c r="G70" s="127">
        <v>695263.1100000001</v>
      </c>
      <c r="H70" s="100">
        <v>2427211</v>
      </c>
      <c r="I70" s="100">
        <v>695263.1100000001</v>
      </c>
      <c r="J70" s="100">
        <v>0</v>
      </c>
      <c r="K70" s="100">
        <v>0</v>
      </c>
      <c r="L70" s="302" t="s">
        <v>470</v>
      </c>
      <c r="M70" s="291">
        <v>2427211</v>
      </c>
      <c r="N70" s="291">
        <v>0</v>
      </c>
      <c r="O70" s="291">
        <v>0</v>
      </c>
      <c r="P70" s="291">
        <v>0</v>
      </c>
      <c r="Q70" s="299">
        <v>0</v>
      </c>
      <c r="R70" s="291">
        <v>695263.1100000001</v>
      </c>
      <c r="S70" s="291">
        <v>0</v>
      </c>
      <c r="T70" s="291">
        <v>0</v>
      </c>
      <c r="U70" s="291">
        <v>0</v>
      </c>
      <c r="V70" s="291">
        <v>0</v>
      </c>
    </row>
    <row r="71" spans="1:22" ht="12.75">
      <c r="A71" s="288"/>
      <c r="B71" s="287" t="s">
        <v>857</v>
      </c>
      <c r="C71" s="284" t="s">
        <v>870</v>
      </c>
      <c r="D71" s="288" t="s">
        <v>828</v>
      </c>
      <c r="E71" s="288" t="s">
        <v>801</v>
      </c>
      <c r="F71" s="127">
        <v>0</v>
      </c>
      <c r="G71" s="127">
        <v>0</v>
      </c>
      <c r="H71" s="100"/>
      <c r="I71" s="100"/>
      <c r="J71" s="100"/>
      <c r="K71" s="100"/>
      <c r="L71" s="302"/>
      <c r="M71" s="291">
        <v>0</v>
      </c>
      <c r="N71" s="291">
        <v>0</v>
      </c>
      <c r="O71" s="291">
        <v>0</v>
      </c>
      <c r="P71" s="291">
        <v>0</v>
      </c>
      <c r="Q71" s="299">
        <v>0</v>
      </c>
      <c r="R71" s="291">
        <v>0</v>
      </c>
      <c r="S71" s="291">
        <v>0</v>
      </c>
      <c r="T71" s="291">
        <v>0</v>
      </c>
      <c r="U71" s="291">
        <v>0</v>
      </c>
      <c r="V71" s="291">
        <v>0</v>
      </c>
    </row>
    <row r="72" spans="1:22" ht="38.25">
      <c r="A72" s="288"/>
      <c r="B72" s="287" t="s">
        <v>871</v>
      </c>
      <c r="C72" s="284" t="s">
        <v>872</v>
      </c>
      <c r="D72" s="288" t="s">
        <v>828</v>
      </c>
      <c r="E72" s="288" t="s">
        <v>801</v>
      </c>
      <c r="F72" s="127">
        <v>50000</v>
      </c>
      <c r="G72" s="127">
        <v>0</v>
      </c>
      <c r="H72" s="100">
        <v>50000</v>
      </c>
      <c r="I72" s="100"/>
      <c r="J72" s="100"/>
      <c r="K72" s="100"/>
      <c r="L72" s="302"/>
      <c r="M72" s="291">
        <v>50000</v>
      </c>
      <c r="N72" s="291">
        <v>0</v>
      </c>
      <c r="O72" s="291">
        <v>0</v>
      </c>
      <c r="P72" s="291">
        <v>0</v>
      </c>
      <c r="Q72" s="299">
        <v>0</v>
      </c>
      <c r="R72" s="291">
        <v>0</v>
      </c>
      <c r="S72" s="291">
        <v>0</v>
      </c>
      <c r="T72" s="291">
        <v>0</v>
      </c>
      <c r="U72" s="291">
        <v>0</v>
      </c>
      <c r="V72" s="291">
        <v>0</v>
      </c>
    </row>
    <row r="73" spans="1:22" ht="12.75">
      <c r="A73" s="288"/>
      <c r="B73" s="287" t="s">
        <v>317</v>
      </c>
      <c r="C73" s="284" t="s">
        <v>318</v>
      </c>
      <c r="D73" s="288" t="s">
        <v>828</v>
      </c>
      <c r="E73" s="288" t="s">
        <v>801</v>
      </c>
      <c r="F73" s="127">
        <v>0</v>
      </c>
      <c r="G73" s="127">
        <v>0</v>
      </c>
      <c r="H73" s="100">
        <v>0</v>
      </c>
      <c r="I73" s="100">
        <v>0</v>
      </c>
      <c r="J73" s="100">
        <v>0</v>
      </c>
      <c r="K73" s="100">
        <v>0</v>
      </c>
      <c r="L73" s="302" t="s">
        <v>873</v>
      </c>
      <c r="M73" s="291">
        <v>0</v>
      </c>
      <c r="N73" s="291">
        <v>0</v>
      </c>
      <c r="O73" s="291">
        <v>0</v>
      </c>
      <c r="P73" s="291">
        <v>0</v>
      </c>
      <c r="Q73" s="299">
        <v>0</v>
      </c>
      <c r="R73" s="291">
        <v>0</v>
      </c>
      <c r="S73" s="291">
        <v>0</v>
      </c>
      <c r="T73" s="291">
        <v>0</v>
      </c>
      <c r="U73" s="291">
        <v>0</v>
      </c>
      <c r="V73" s="291">
        <v>0</v>
      </c>
    </row>
    <row r="74" spans="1:22" ht="38.25">
      <c r="A74" s="288"/>
      <c r="B74" s="287" t="s">
        <v>822</v>
      </c>
      <c r="C74" s="284" t="s">
        <v>874</v>
      </c>
      <c r="D74" s="288" t="s">
        <v>828</v>
      </c>
      <c r="E74" s="288" t="s">
        <v>801</v>
      </c>
      <c r="F74" s="127">
        <v>10000</v>
      </c>
      <c r="G74" s="127">
        <v>0</v>
      </c>
      <c r="H74" s="100">
        <v>10000</v>
      </c>
      <c r="I74" s="100">
        <v>0</v>
      </c>
      <c r="J74" s="100">
        <v>0</v>
      </c>
      <c r="K74" s="100">
        <v>0</v>
      </c>
      <c r="L74" s="302" t="s">
        <v>830</v>
      </c>
      <c r="M74" s="291">
        <v>10000</v>
      </c>
      <c r="N74" s="291">
        <v>0</v>
      </c>
      <c r="O74" s="291">
        <v>0</v>
      </c>
      <c r="P74" s="291">
        <v>0</v>
      </c>
      <c r="Q74" s="299">
        <v>0</v>
      </c>
      <c r="R74" s="291">
        <v>0</v>
      </c>
      <c r="S74" s="291">
        <v>0</v>
      </c>
      <c r="T74" s="291">
        <v>0</v>
      </c>
      <c r="U74" s="291">
        <v>0</v>
      </c>
      <c r="V74" s="291">
        <v>0</v>
      </c>
    </row>
    <row r="75" spans="1:22" ht="25.5">
      <c r="A75" s="288"/>
      <c r="B75" s="287" t="s">
        <v>833</v>
      </c>
      <c r="C75" s="284" t="s">
        <v>875</v>
      </c>
      <c r="D75" s="288" t="s">
        <v>828</v>
      </c>
      <c r="E75" s="288" t="s">
        <v>801</v>
      </c>
      <c r="F75" s="127">
        <v>12390</v>
      </c>
      <c r="G75" s="127">
        <v>4790.28</v>
      </c>
      <c r="H75" s="100">
        <v>12390</v>
      </c>
      <c r="I75" s="100">
        <v>4790.28</v>
      </c>
      <c r="J75" s="100">
        <v>0</v>
      </c>
      <c r="K75" s="100">
        <v>0</v>
      </c>
      <c r="L75" s="302" t="s">
        <v>838</v>
      </c>
      <c r="M75" s="291">
        <v>12390</v>
      </c>
      <c r="N75" s="291">
        <v>0</v>
      </c>
      <c r="O75" s="291">
        <v>0</v>
      </c>
      <c r="P75" s="291">
        <v>0</v>
      </c>
      <c r="Q75" s="299">
        <v>0</v>
      </c>
      <c r="R75" s="291">
        <v>4790.28</v>
      </c>
      <c r="S75" s="291">
        <v>0</v>
      </c>
      <c r="T75" s="291">
        <v>0</v>
      </c>
      <c r="U75" s="291">
        <v>0</v>
      </c>
      <c r="V75" s="291">
        <v>0</v>
      </c>
    </row>
    <row r="76" spans="1:22" ht="63.75">
      <c r="A76" s="288"/>
      <c r="B76" s="287" t="s">
        <v>840</v>
      </c>
      <c r="C76" s="284" t="s">
        <v>876</v>
      </c>
      <c r="D76" s="288" t="s">
        <v>828</v>
      </c>
      <c r="E76" s="288" t="s">
        <v>801</v>
      </c>
      <c r="F76" s="127">
        <v>0</v>
      </c>
      <c r="G76" s="127">
        <v>0</v>
      </c>
      <c r="H76" s="100">
        <v>0</v>
      </c>
      <c r="I76" s="100">
        <v>0</v>
      </c>
      <c r="J76" s="100">
        <v>0</v>
      </c>
      <c r="K76" s="100">
        <v>0</v>
      </c>
      <c r="L76" s="302" t="s">
        <v>845</v>
      </c>
      <c r="M76" s="291">
        <v>0</v>
      </c>
      <c r="N76" s="291">
        <v>0</v>
      </c>
      <c r="O76" s="291">
        <v>0</v>
      </c>
      <c r="P76" s="291">
        <v>0</v>
      </c>
      <c r="Q76" s="299">
        <v>0</v>
      </c>
      <c r="R76" s="291">
        <v>0</v>
      </c>
      <c r="S76" s="291">
        <v>0</v>
      </c>
      <c r="T76" s="291">
        <v>0</v>
      </c>
      <c r="U76" s="291">
        <v>0</v>
      </c>
      <c r="V76" s="291">
        <v>0</v>
      </c>
    </row>
    <row r="77" spans="1:22" ht="51">
      <c r="A77" s="288" t="s">
        <v>877</v>
      </c>
      <c r="B77" s="286" t="s">
        <v>878</v>
      </c>
      <c r="C77" s="284" t="s">
        <v>319</v>
      </c>
      <c r="D77" s="288"/>
      <c r="E77" s="288"/>
      <c r="F77" s="127">
        <v>5838096</v>
      </c>
      <c r="G77" s="127">
        <v>1663073.9400000002</v>
      </c>
      <c r="H77" s="127">
        <v>5838096</v>
      </c>
      <c r="I77" s="127">
        <v>1663073.9400000002</v>
      </c>
      <c r="J77" s="127">
        <v>0</v>
      </c>
      <c r="K77" s="127">
        <v>0</v>
      </c>
      <c r="L77" s="302"/>
      <c r="M77" s="291">
        <v>0</v>
      </c>
      <c r="N77" s="291">
        <v>0</v>
      </c>
      <c r="O77" s="291">
        <v>0</v>
      </c>
      <c r="P77" s="291">
        <v>0</v>
      </c>
      <c r="Q77" s="299">
        <v>0</v>
      </c>
      <c r="R77" s="291">
        <v>0</v>
      </c>
      <c r="S77" s="291">
        <v>0</v>
      </c>
      <c r="T77" s="291">
        <v>0</v>
      </c>
      <c r="U77" s="291">
        <v>0</v>
      </c>
      <c r="V77" s="291">
        <v>0</v>
      </c>
    </row>
    <row r="78" spans="1:22" ht="12.75">
      <c r="A78" s="288"/>
      <c r="B78" s="287" t="s">
        <v>320</v>
      </c>
      <c r="C78" s="284" t="s">
        <v>321</v>
      </c>
      <c r="D78" s="288" t="s">
        <v>831</v>
      </c>
      <c r="E78" s="288" t="s">
        <v>801</v>
      </c>
      <c r="F78" s="127">
        <v>5761256</v>
      </c>
      <c r="G78" s="127">
        <v>1648092.61</v>
      </c>
      <c r="H78" s="100">
        <v>5761256</v>
      </c>
      <c r="I78" s="100">
        <v>1648092.61</v>
      </c>
      <c r="J78" s="100">
        <v>0</v>
      </c>
      <c r="K78" s="100">
        <v>0</v>
      </c>
      <c r="L78" s="302" t="s">
        <v>879</v>
      </c>
      <c r="M78" s="291">
        <v>5761256</v>
      </c>
      <c r="N78" s="291">
        <v>0</v>
      </c>
      <c r="O78" s="291">
        <v>0</v>
      </c>
      <c r="P78" s="291">
        <v>0</v>
      </c>
      <c r="Q78" s="299">
        <v>0</v>
      </c>
      <c r="R78" s="291">
        <v>1648092.61</v>
      </c>
      <c r="S78" s="291">
        <v>0</v>
      </c>
      <c r="T78" s="291">
        <v>0</v>
      </c>
      <c r="U78" s="291">
        <v>0</v>
      </c>
      <c r="V78" s="291">
        <v>0</v>
      </c>
    </row>
    <row r="79" spans="1:22" ht="25.5">
      <c r="A79" s="288"/>
      <c r="B79" s="287" t="s">
        <v>227</v>
      </c>
      <c r="C79" s="284" t="s">
        <v>323</v>
      </c>
      <c r="D79" s="288" t="s">
        <v>831</v>
      </c>
      <c r="E79" s="288" t="s">
        <v>801</v>
      </c>
      <c r="F79" s="127">
        <v>0</v>
      </c>
      <c r="G79" s="127">
        <v>0</v>
      </c>
      <c r="H79" s="100">
        <v>0</v>
      </c>
      <c r="I79" s="100">
        <v>0</v>
      </c>
      <c r="J79" s="100">
        <v>0</v>
      </c>
      <c r="K79" s="100">
        <v>0</v>
      </c>
      <c r="L79" s="302" t="s">
        <v>880</v>
      </c>
      <c r="M79" s="291">
        <v>0</v>
      </c>
      <c r="N79" s="291">
        <v>0</v>
      </c>
      <c r="O79" s="291">
        <v>0</v>
      </c>
      <c r="P79" s="291">
        <v>0</v>
      </c>
      <c r="Q79" s="299">
        <v>0</v>
      </c>
      <c r="R79" s="291">
        <v>0</v>
      </c>
      <c r="S79" s="291">
        <v>0</v>
      </c>
      <c r="T79" s="291">
        <v>0</v>
      </c>
      <c r="U79" s="291">
        <v>0</v>
      </c>
      <c r="V79" s="291">
        <v>0</v>
      </c>
    </row>
    <row r="80" spans="1:22" ht="38.25">
      <c r="A80" s="288"/>
      <c r="B80" s="287" t="s">
        <v>822</v>
      </c>
      <c r="C80" s="284" t="s">
        <v>881</v>
      </c>
      <c r="D80" s="288" t="s">
        <v>831</v>
      </c>
      <c r="E80" s="288" t="s">
        <v>801</v>
      </c>
      <c r="F80" s="127">
        <v>10000</v>
      </c>
      <c r="G80" s="127">
        <v>0</v>
      </c>
      <c r="H80" s="100">
        <v>10000</v>
      </c>
      <c r="I80" s="100">
        <v>0</v>
      </c>
      <c r="J80" s="100">
        <v>0</v>
      </c>
      <c r="K80" s="100">
        <v>0</v>
      </c>
      <c r="L80" s="302" t="s">
        <v>882</v>
      </c>
      <c r="M80" s="291">
        <v>10000</v>
      </c>
      <c r="N80" s="291">
        <v>0</v>
      </c>
      <c r="O80" s="291">
        <v>0</v>
      </c>
      <c r="P80" s="291">
        <v>0</v>
      </c>
      <c r="Q80" s="299">
        <v>0</v>
      </c>
      <c r="R80" s="291">
        <v>0</v>
      </c>
      <c r="S80" s="291">
        <v>0</v>
      </c>
      <c r="T80" s="291">
        <v>0</v>
      </c>
      <c r="U80" s="291">
        <v>0</v>
      </c>
      <c r="V80" s="291">
        <v>0</v>
      </c>
    </row>
    <row r="81" spans="1:22" ht="25.5">
      <c r="A81" s="288"/>
      <c r="B81" s="287" t="s">
        <v>833</v>
      </c>
      <c r="C81" s="284" t="s">
        <v>883</v>
      </c>
      <c r="D81" s="288" t="s">
        <v>831</v>
      </c>
      <c r="E81" s="288" t="s">
        <v>801</v>
      </c>
      <c r="F81" s="127">
        <v>66840</v>
      </c>
      <c r="G81" s="127">
        <v>14981.33</v>
      </c>
      <c r="H81" s="100">
        <v>66840</v>
      </c>
      <c r="I81" s="100">
        <v>14981.33</v>
      </c>
      <c r="J81" s="100">
        <v>0</v>
      </c>
      <c r="K81" s="100">
        <v>0</v>
      </c>
      <c r="L81" s="302" t="s">
        <v>884</v>
      </c>
      <c r="M81" s="291">
        <v>66840</v>
      </c>
      <c r="N81" s="291">
        <v>0</v>
      </c>
      <c r="O81" s="291">
        <v>0</v>
      </c>
      <c r="P81" s="291">
        <v>0</v>
      </c>
      <c r="Q81" s="299">
        <v>0</v>
      </c>
      <c r="R81" s="291">
        <v>14981.33</v>
      </c>
      <c r="S81" s="291">
        <v>0</v>
      </c>
      <c r="T81" s="291">
        <v>0</v>
      </c>
      <c r="U81" s="291">
        <v>0</v>
      </c>
      <c r="V81" s="291">
        <v>0</v>
      </c>
    </row>
    <row r="82" spans="1:22" ht="63.75">
      <c r="A82" s="288"/>
      <c r="B82" s="287" t="s">
        <v>840</v>
      </c>
      <c r="C82" s="284" t="s">
        <v>885</v>
      </c>
      <c r="D82" s="288" t="s">
        <v>831</v>
      </c>
      <c r="E82" s="288" t="s">
        <v>801</v>
      </c>
      <c r="F82" s="127">
        <v>0</v>
      </c>
      <c r="G82" s="127">
        <v>0</v>
      </c>
      <c r="H82" s="100">
        <v>0</v>
      </c>
      <c r="I82" s="100">
        <v>0</v>
      </c>
      <c r="J82" s="100">
        <v>0</v>
      </c>
      <c r="K82" s="100">
        <v>0</v>
      </c>
      <c r="L82" s="302" t="s">
        <v>886</v>
      </c>
      <c r="M82" s="291">
        <v>0</v>
      </c>
      <c r="N82" s="291">
        <v>0</v>
      </c>
      <c r="O82" s="291">
        <v>0</v>
      </c>
      <c r="P82" s="291">
        <v>0</v>
      </c>
      <c r="Q82" s="299">
        <v>0</v>
      </c>
      <c r="R82" s="291">
        <v>0</v>
      </c>
      <c r="S82" s="291">
        <v>0</v>
      </c>
      <c r="T82" s="291">
        <v>0</v>
      </c>
      <c r="U82" s="291">
        <v>0</v>
      </c>
      <c r="V82" s="291">
        <v>0</v>
      </c>
    </row>
    <row r="83" spans="1:22" ht="38.25">
      <c r="A83" s="288"/>
      <c r="B83" s="287" t="s">
        <v>480</v>
      </c>
      <c r="C83" s="284" t="s">
        <v>887</v>
      </c>
      <c r="D83" s="288" t="s">
        <v>831</v>
      </c>
      <c r="E83" s="288"/>
      <c r="F83" s="127">
        <v>0</v>
      </c>
      <c r="G83" s="127">
        <v>0</v>
      </c>
      <c r="H83" s="100">
        <v>0</v>
      </c>
      <c r="I83" s="100">
        <v>0</v>
      </c>
      <c r="J83" s="100">
        <v>0</v>
      </c>
      <c r="K83" s="100">
        <v>0</v>
      </c>
      <c r="L83" s="302" t="s">
        <v>888</v>
      </c>
      <c r="M83" s="291">
        <v>0</v>
      </c>
      <c r="N83" s="291">
        <v>0</v>
      </c>
      <c r="O83" s="291">
        <v>0</v>
      </c>
      <c r="P83" s="291">
        <v>0</v>
      </c>
      <c r="Q83" s="299">
        <v>0</v>
      </c>
      <c r="R83" s="291">
        <v>0</v>
      </c>
      <c r="S83" s="291">
        <v>0</v>
      </c>
      <c r="T83" s="291">
        <v>0</v>
      </c>
      <c r="U83" s="291">
        <v>0</v>
      </c>
      <c r="V83" s="291">
        <v>0</v>
      </c>
    </row>
    <row r="84" spans="1:22" ht="12.75" hidden="1">
      <c r="A84" s="288"/>
      <c r="B84" s="287"/>
      <c r="C84" s="284"/>
      <c r="D84" s="288"/>
      <c r="E84" s="288"/>
      <c r="F84" s="127">
        <v>0</v>
      </c>
      <c r="G84" s="127">
        <v>0</v>
      </c>
      <c r="H84" s="100">
        <v>0</v>
      </c>
      <c r="I84" s="100">
        <v>0</v>
      </c>
      <c r="J84" s="100">
        <v>0</v>
      </c>
      <c r="K84" s="100">
        <v>0</v>
      </c>
      <c r="L84" s="302"/>
      <c r="M84" s="291">
        <v>0</v>
      </c>
      <c r="N84" s="291">
        <v>0</v>
      </c>
      <c r="O84" s="291">
        <v>0</v>
      </c>
      <c r="P84" s="291">
        <v>0</v>
      </c>
      <c r="Q84" s="299">
        <v>0</v>
      </c>
      <c r="R84" s="291">
        <v>0</v>
      </c>
      <c r="S84" s="291">
        <v>0</v>
      </c>
      <c r="T84" s="291">
        <v>0</v>
      </c>
      <c r="U84" s="291">
        <v>0</v>
      </c>
      <c r="V84" s="291">
        <v>0</v>
      </c>
    </row>
    <row r="85" spans="1:22" ht="51">
      <c r="A85" s="288"/>
      <c r="B85" s="287" t="s">
        <v>474</v>
      </c>
      <c r="C85" s="284" t="s">
        <v>475</v>
      </c>
      <c r="D85" s="288" t="s">
        <v>889</v>
      </c>
      <c r="E85" s="288" t="s">
        <v>803</v>
      </c>
      <c r="F85" s="127">
        <v>0</v>
      </c>
      <c r="G85" s="127">
        <v>0</v>
      </c>
      <c r="H85" s="100">
        <v>0</v>
      </c>
      <c r="I85" s="100">
        <v>0</v>
      </c>
      <c r="J85" s="100">
        <v>0</v>
      </c>
      <c r="K85" s="100">
        <v>0</v>
      </c>
      <c r="L85" s="302" t="s">
        <v>476</v>
      </c>
      <c r="M85" s="291">
        <v>0</v>
      </c>
      <c r="N85" s="291">
        <v>0</v>
      </c>
      <c r="O85" s="291">
        <v>0</v>
      </c>
      <c r="P85" s="291">
        <v>0</v>
      </c>
      <c r="Q85" s="299">
        <v>0</v>
      </c>
      <c r="R85" s="291">
        <v>0</v>
      </c>
      <c r="S85" s="291">
        <v>0</v>
      </c>
      <c r="T85" s="291">
        <v>0</v>
      </c>
      <c r="U85" s="291">
        <v>0</v>
      </c>
      <c r="V85" s="291">
        <v>0</v>
      </c>
    </row>
    <row r="86" spans="1:22" ht="38.25">
      <c r="A86" s="288"/>
      <c r="B86" s="287" t="s">
        <v>477</v>
      </c>
      <c r="C86" s="284" t="s">
        <v>478</v>
      </c>
      <c r="D86" s="288" t="s">
        <v>889</v>
      </c>
      <c r="E86" s="288" t="s">
        <v>803</v>
      </c>
      <c r="F86" s="127">
        <v>0</v>
      </c>
      <c r="G86" s="127">
        <v>0</v>
      </c>
      <c r="H86" s="100">
        <v>0</v>
      </c>
      <c r="I86" s="100">
        <v>0</v>
      </c>
      <c r="J86" s="100">
        <v>0</v>
      </c>
      <c r="K86" s="100">
        <v>0</v>
      </c>
      <c r="L86" s="302" t="s">
        <v>479</v>
      </c>
      <c r="M86" s="291">
        <v>0</v>
      </c>
      <c r="N86" s="291">
        <v>0</v>
      </c>
      <c r="O86" s="291">
        <v>0</v>
      </c>
      <c r="P86" s="291">
        <v>0</v>
      </c>
      <c r="Q86" s="299">
        <v>0</v>
      </c>
      <c r="R86" s="291">
        <v>0</v>
      </c>
      <c r="S86" s="291">
        <v>0</v>
      </c>
      <c r="T86" s="291">
        <v>0</v>
      </c>
      <c r="U86" s="291">
        <v>0</v>
      </c>
      <c r="V86" s="291">
        <v>0</v>
      </c>
    </row>
    <row r="87" spans="1:22" ht="55.5" customHeight="1">
      <c r="A87" s="288" t="s">
        <v>890</v>
      </c>
      <c r="B87" s="286" t="s">
        <v>891</v>
      </c>
      <c r="C87" s="284" t="s">
        <v>324</v>
      </c>
      <c r="D87" s="288"/>
      <c r="E87" s="288"/>
      <c r="F87" s="127">
        <v>150000</v>
      </c>
      <c r="G87" s="127">
        <v>0</v>
      </c>
      <c r="H87" s="127">
        <v>150000</v>
      </c>
      <c r="I87" s="127">
        <v>0</v>
      </c>
      <c r="J87" s="127">
        <v>0</v>
      </c>
      <c r="K87" s="127">
        <v>0</v>
      </c>
      <c r="L87" s="302"/>
      <c r="M87" s="291">
        <v>0</v>
      </c>
      <c r="N87" s="291">
        <v>0</v>
      </c>
      <c r="O87" s="291">
        <v>0</v>
      </c>
      <c r="P87" s="291">
        <v>0</v>
      </c>
      <c r="Q87" s="299">
        <v>0</v>
      </c>
      <c r="R87" s="291">
        <v>0</v>
      </c>
      <c r="S87" s="291">
        <v>0</v>
      </c>
      <c r="T87" s="291">
        <v>0</v>
      </c>
      <c r="U87" s="291">
        <v>0</v>
      </c>
      <c r="V87" s="291">
        <v>0</v>
      </c>
    </row>
    <row r="88" spans="1:22" ht="63.75">
      <c r="A88" s="288"/>
      <c r="B88" s="287" t="s">
        <v>892</v>
      </c>
      <c r="C88" s="284" t="s">
        <v>893</v>
      </c>
      <c r="D88" s="288" t="s">
        <v>894</v>
      </c>
      <c r="E88" s="288" t="s">
        <v>801</v>
      </c>
      <c r="F88" s="127">
        <v>0</v>
      </c>
      <c r="G88" s="127">
        <v>0</v>
      </c>
      <c r="H88" s="100">
        <v>0</v>
      </c>
      <c r="I88" s="100">
        <v>0</v>
      </c>
      <c r="J88" s="100">
        <v>0</v>
      </c>
      <c r="K88" s="100">
        <v>0</v>
      </c>
      <c r="L88" s="302" t="s">
        <v>895</v>
      </c>
      <c r="M88" s="291">
        <v>0</v>
      </c>
      <c r="N88" s="291">
        <v>0</v>
      </c>
      <c r="O88" s="291">
        <v>0</v>
      </c>
      <c r="P88" s="291">
        <v>0</v>
      </c>
      <c r="Q88" s="299">
        <v>0</v>
      </c>
      <c r="R88" s="291">
        <v>0</v>
      </c>
      <c r="S88" s="291">
        <v>0</v>
      </c>
      <c r="T88" s="291">
        <v>0</v>
      </c>
      <c r="U88" s="291">
        <v>0</v>
      </c>
      <c r="V88" s="291">
        <v>0</v>
      </c>
    </row>
    <row r="89" spans="1:22" ht="63.75">
      <c r="A89" s="288"/>
      <c r="B89" s="287" t="s">
        <v>892</v>
      </c>
      <c r="C89" s="284" t="s">
        <v>896</v>
      </c>
      <c r="D89" s="288" t="s">
        <v>894</v>
      </c>
      <c r="E89" s="288" t="s">
        <v>801</v>
      </c>
      <c r="F89" s="127">
        <v>150000</v>
      </c>
      <c r="G89" s="127">
        <v>0</v>
      </c>
      <c r="H89" s="100">
        <v>150000</v>
      </c>
      <c r="I89" s="100">
        <v>0</v>
      </c>
      <c r="J89" s="100">
        <v>0</v>
      </c>
      <c r="K89" s="100">
        <v>0</v>
      </c>
      <c r="L89" s="302" t="s">
        <v>897</v>
      </c>
      <c r="M89" s="291">
        <v>150000</v>
      </c>
      <c r="N89" s="291">
        <v>0</v>
      </c>
      <c r="O89" s="291">
        <v>0</v>
      </c>
      <c r="P89" s="291">
        <v>0</v>
      </c>
      <c r="Q89" s="299">
        <v>0</v>
      </c>
      <c r="R89" s="291">
        <v>0</v>
      </c>
      <c r="S89" s="291">
        <v>0</v>
      </c>
      <c r="T89" s="291">
        <v>0</v>
      </c>
      <c r="U89" s="291">
        <v>0</v>
      </c>
      <c r="V89" s="291">
        <v>0</v>
      </c>
    </row>
    <row r="90" spans="1:22" ht="12.75" hidden="1">
      <c r="A90" s="288"/>
      <c r="B90" s="287"/>
      <c r="C90" s="284"/>
      <c r="D90" s="288"/>
      <c r="E90" s="288"/>
      <c r="F90" s="127">
        <v>0</v>
      </c>
      <c r="G90" s="127">
        <v>0</v>
      </c>
      <c r="H90" s="100">
        <v>0</v>
      </c>
      <c r="I90" s="100">
        <v>0</v>
      </c>
      <c r="J90" s="100">
        <v>0</v>
      </c>
      <c r="K90" s="100">
        <v>0</v>
      </c>
      <c r="L90" s="302"/>
      <c r="M90" s="291">
        <v>0</v>
      </c>
      <c r="N90" s="291">
        <v>0</v>
      </c>
      <c r="O90" s="291">
        <v>0</v>
      </c>
      <c r="P90" s="291">
        <v>0</v>
      </c>
      <c r="Q90" s="299">
        <v>0</v>
      </c>
      <c r="R90" s="291">
        <v>0</v>
      </c>
      <c r="S90" s="291">
        <v>0</v>
      </c>
      <c r="T90" s="291">
        <v>0</v>
      </c>
      <c r="U90" s="291">
        <v>0</v>
      </c>
      <c r="V90" s="291">
        <v>0</v>
      </c>
    </row>
    <row r="91" spans="1:22" ht="12.75" hidden="1">
      <c r="A91" s="288"/>
      <c r="B91" s="287"/>
      <c r="C91" s="284"/>
      <c r="D91" s="288"/>
      <c r="E91" s="288"/>
      <c r="F91" s="127">
        <v>0</v>
      </c>
      <c r="G91" s="127">
        <v>0</v>
      </c>
      <c r="H91" s="100">
        <v>0</v>
      </c>
      <c r="I91" s="100">
        <v>0</v>
      </c>
      <c r="J91" s="100">
        <v>0</v>
      </c>
      <c r="K91" s="100">
        <v>0</v>
      </c>
      <c r="L91" s="302"/>
      <c r="M91" s="291">
        <v>0</v>
      </c>
      <c r="N91" s="291">
        <v>0</v>
      </c>
      <c r="O91" s="291">
        <v>0</v>
      </c>
      <c r="P91" s="291">
        <v>0</v>
      </c>
      <c r="Q91" s="299">
        <v>0</v>
      </c>
      <c r="R91" s="291">
        <v>0</v>
      </c>
      <c r="S91" s="291">
        <v>0</v>
      </c>
      <c r="T91" s="291">
        <v>0</v>
      </c>
      <c r="U91" s="291">
        <v>0</v>
      </c>
      <c r="V91" s="291">
        <v>0</v>
      </c>
    </row>
    <row r="92" spans="1:22" ht="51">
      <c r="A92" s="288" t="s">
        <v>898</v>
      </c>
      <c r="B92" s="286" t="s">
        <v>899</v>
      </c>
      <c r="C92" s="284" t="s">
        <v>900</v>
      </c>
      <c r="D92" s="288"/>
      <c r="E92" s="288"/>
      <c r="F92" s="127">
        <v>32000</v>
      </c>
      <c r="G92" s="127">
        <v>0</v>
      </c>
      <c r="H92" s="127">
        <v>32000</v>
      </c>
      <c r="I92" s="127">
        <v>0</v>
      </c>
      <c r="J92" s="127">
        <v>0</v>
      </c>
      <c r="K92" s="127">
        <v>0</v>
      </c>
      <c r="L92" s="302"/>
      <c r="M92" s="291">
        <v>0</v>
      </c>
      <c r="N92" s="291">
        <v>0</v>
      </c>
      <c r="O92" s="291">
        <v>0</v>
      </c>
      <c r="P92" s="291">
        <v>0</v>
      </c>
      <c r="Q92" s="299">
        <v>0</v>
      </c>
      <c r="R92" s="291">
        <v>0</v>
      </c>
      <c r="S92" s="291">
        <v>0</v>
      </c>
      <c r="T92" s="291">
        <v>0</v>
      </c>
      <c r="U92" s="291">
        <v>0</v>
      </c>
      <c r="V92" s="291">
        <v>0</v>
      </c>
    </row>
    <row r="93" spans="1:22" ht="89.25">
      <c r="A93" s="288"/>
      <c r="B93" s="287" t="s">
        <v>322</v>
      </c>
      <c r="C93" s="284" t="s">
        <v>901</v>
      </c>
      <c r="D93" s="288" t="s">
        <v>894</v>
      </c>
      <c r="E93" s="288" t="s">
        <v>803</v>
      </c>
      <c r="F93" s="127">
        <v>32000</v>
      </c>
      <c r="G93" s="127">
        <v>0</v>
      </c>
      <c r="H93" s="100">
        <v>32000</v>
      </c>
      <c r="I93" s="100">
        <v>0</v>
      </c>
      <c r="J93" s="100">
        <v>0</v>
      </c>
      <c r="K93" s="100">
        <v>0</v>
      </c>
      <c r="L93" s="302" t="s">
        <v>473</v>
      </c>
      <c r="M93" s="291">
        <v>0</v>
      </c>
      <c r="N93" s="291">
        <v>0</v>
      </c>
      <c r="O93" s="291">
        <v>32000</v>
      </c>
      <c r="P93" s="291">
        <v>0</v>
      </c>
      <c r="Q93" s="299">
        <v>0</v>
      </c>
      <c r="R93" s="291">
        <v>0</v>
      </c>
      <c r="S93" s="291">
        <v>0</v>
      </c>
      <c r="T93" s="291">
        <v>0</v>
      </c>
      <c r="U93" s="291">
        <v>0</v>
      </c>
      <c r="V93" s="291">
        <v>0</v>
      </c>
    </row>
    <row r="94" spans="1:22" ht="13.5" customHeight="1" hidden="1">
      <c r="A94" s="288"/>
      <c r="B94" s="287"/>
      <c r="C94" s="284"/>
      <c r="D94" s="288"/>
      <c r="E94" s="288"/>
      <c r="F94" s="127">
        <v>0</v>
      </c>
      <c r="G94" s="127">
        <v>0</v>
      </c>
      <c r="H94" s="100">
        <v>0</v>
      </c>
      <c r="I94" s="100">
        <v>0</v>
      </c>
      <c r="J94" s="100">
        <v>0</v>
      </c>
      <c r="K94" s="100">
        <v>0</v>
      </c>
      <c r="L94" s="302"/>
      <c r="M94" s="291">
        <v>0</v>
      </c>
      <c r="N94" s="291">
        <v>0</v>
      </c>
      <c r="O94" s="291">
        <v>0</v>
      </c>
      <c r="P94" s="291">
        <v>0</v>
      </c>
      <c r="Q94" s="299">
        <v>0</v>
      </c>
      <c r="R94" s="291">
        <v>0</v>
      </c>
      <c r="S94" s="291">
        <v>0</v>
      </c>
      <c r="T94" s="291">
        <v>0</v>
      </c>
      <c r="U94" s="291">
        <v>0</v>
      </c>
      <c r="V94" s="291">
        <v>0</v>
      </c>
    </row>
    <row r="95" spans="1:22" ht="57" customHeight="1">
      <c r="A95" s="288" t="s">
        <v>902</v>
      </c>
      <c r="B95" s="286" t="s">
        <v>903</v>
      </c>
      <c r="C95" s="284" t="s">
        <v>904</v>
      </c>
      <c r="D95" s="288"/>
      <c r="E95" s="288"/>
      <c r="F95" s="127">
        <v>344040</v>
      </c>
      <c r="G95" s="127">
        <v>72861.75</v>
      </c>
      <c r="H95" s="127">
        <v>344040</v>
      </c>
      <c r="I95" s="127">
        <v>72861.75</v>
      </c>
      <c r="J95" s="127">
        <v>0</v>
      </c>
      <c r="K95" s="127">
        <v>0</v>
      </c>
      <c r="L95" s="302"/>
      <c r="M95" s="291">
        <v>0</v>
      </c>
      <c r="N95" s="291">
        <v>0</v>
      </c>
      <c r="O95" s="291">
        <v>0</v>
      </c>
      <c r="P95" s="291">
        <v>0</v>
      </c>
      <c r="Q95" s="299">
        <v>0</v>
      </c>
      <c r="R95" s="291">
        <v>0</v>
      </c>
      <c r="S95" s="291">
        <v>0</v>
      </c>
      <c r="T95" s="291">
        <v>0</v>
      </c>
      <c r="U95" s="291">
        <v>0</v>
      </c>
      <c r="V95" s="291">
        <v>0</v>
      </c>
    </row>
    <row r="96" spans="1:22" ht="12.75">
      <c r="A96" s="288"/>
      <c r="B96" s="287" t="s">
        <v>471</v>
      </c>
      <c r="C96" s="284" t="s">
        <v>905</v>
      </c>
      <c r="D96" s="288" t="s">
        <v>831</v>
      </c>
      <c r="E96" s="288" t="s">
        <v>801</v>
      </c>
      <c r="F96" s="127">
        <v>344040</v>
      </c>
      <c r="G96" s="127">
        <v>72861.75</v>
      </c>
      <c r="H96" s="100">
        <v>344040</v>
      </c>
      <c r="I96" s="100">
        <v>72861.75</v>
      </c>
      <c r="J96" s="100">
        <v>0</v>
      </c>
      <c r="K96" s="100">
        <v>0</v>
      </c>
      <c r="L96" s="302" t="s">
        <v>472</v>
      </c>
      <c r="M96" s="291">
        <v>344040</v>
      </c>
      <c r="N96" s="291">
        <v>0</v>
      </c>
      <c r="O96" s="291">
        <v>0</v>
      </c>
      <c r="P96" s="291">
        <v>0</v>
      </c>
      <c r="Q96" s="299">
        <v>0</v>
      </c>
      <c r="R96" s="291">
        <v>72861.75</v>
      </c>
      <c r="S96" s="291">
        <v>0</v>
      </c>
      <c r="T96" s="291">
        <v>0</v>
      </c>
      <c r="U96" s="291">
        <v>0</v>
      </c>
      <c r="V96" s="291">
        <v>0</v>
      </c>
    </row>
    <row r="97" spans="1:22" ht="12.75" hidden="1">
      <c r="A97" s="288"/>
      <c r="B97" s="287"/>
      <c r="C97" s="284"/>
      <c r="D97" s="288"/>
      <c r="E97" s="288"/>
      <c r="F97" s="127">
        <v>0</v>
      </c>
      <c r="G97" s="127">
        <v>0</v>
      </c>
      <c r="H97" s="100">
        <v>0</v>
      </c>
      <c r="I97" s="100">
        <v>0</v>
      </c>
      <c r="J97" s="100">
        <v>0</v>
      </c>
      <c r="K97" s="100">
        <v>0</v>
      </c>
      <c r="L97" s="302"/>
      <c r="M97" s="291">
        <v>0</v>
      </c>
      <c r="N97" s="291">
        <v>0</v>
      </c>
      <c r="O97" s="291">
        <v>0</v>
      </c>
      <c r="P97" s="291">
        <v>0</v>
      </c>
      <c r="Q97" s="299">
        <v>0</v>
      </c>
      <c r="R97" s="291">
        <v>0</v>
      </c>
      <c r="S97" s="291">
        <v>0</v>
      </c>
      <c r="T97" s="291">
        <v>0</v>
      </c>
      <c r="U97" s="291">
        <v>0</v>
      </c>
      <c r="V97" s="291">
        <v>0</v>
      </c>
    </row>
    <row r="98" spans="1:22" ht="53.25" customHeight="1">
      <c r="A98" s="288" t="s">
        <v>906</v>
      </c>
      <c r="B98" s="286" t="s">
        <v>907</v>
      </c>
      <c r="C98" s="284" t="s">
        <v>908</v>
      </c>
      <c r="D98" s="288"/>
      <c r="E98" s="288"/>
      <c r="F98" s="127">
        <v>10000</v>
      </c>
      <c r="G98" s="127">
        <v>0</v>
      </c>
      <c r="H98" s="127">
        <v>10000</v>
      </c>
      <c r="I98" s="127">
        <v>0</v>
      </c>
      <c r="J98" s="127">
        <v>0</v>
      </c>
      <c r="K98" s="127">
        <v>0</v>
      </c>
      <c r="L98" s="302"/>
      <c r="M98" s="291">
        <v>0</v>
      </c>
      <c r="N98" s="291">
        <v>0</v>
      </c>
      <c r="O98" s="291">
        <v>0</v>
      </c>
      <c r="P98" s="291">
        <v>0</v>
      </c>
      <c r="Q98" s="299">
        <v>0</v>
      </c>
      <c r="R98" s="291">
        <v>0</v>
      </c>
      <c r="S98" s="291">
        <v>0</v>
      </c>
      <c r="T98" s="291">
        <v>0</v>
      </c>
      <c r="U98" s="291">
        <v>0</v>
      </c>
      <c r="V98" s="291">
        <v>0</v>
      </c>
    </row>
    <row r="99" spans="1:22" ht="38.25" customHeight="1" hidden="1">
      <c r="A99" s="288"/>
      <c r="B99" s="287" t="s">
        <v>480</v>
      </c>
      <c r="C99" s="284" t="s">
        <v>909</v>
      </c>
      <c r="D99" s="288" t="s">
        <v>831</v>
      </c>
      <c r="E99" s="288"/>
      <c r="F99" s="127">
        <v>0</v>
      </c>
      <c r="G99" s="127">
        <v>0</v>
      </c>
      <c r="H99" s="100"/>
      <c r="I99" s="100"/>
      <c r="J99" s="100">
        <v>0</v>
      </c>
      <c r="K99" s="100"/>
      <c r="L99" s="302" t="s">
        <v>888</v>
      </c>
      <c r="M99" s="291">
        <v>0</v>
      </c>
      <c r="N99" s="291">
        <v>0</v>
      </c>
      <c r="O99" s="291">
        <v>0</v>
      </c>
      <c r="P99" s="291">
        <v>0</v>
      </c>
      <c r="Q99" s="299">
        <v>0</v>
      </c>
      <c r="R99" s="291">
        <v>0</v>
      </c>
      <c r="S99" s="291">
        <v>0</v>
      </c>
      <c r="T99" s="291">
        <v>0</v>
      </c>
      <c r="U99" s="291">
        <v>0</v>
      </c>
      <c r="V99" s="291">
        <v>0</v>
      </c>
    </row>
    <row r="100" spans="1:22" ht="25.5">
      <c r="A100" s="288"/>
      <c r="B100" s="287" t="s">
        <v>227</v>
      </c>
      <c r="C100" s="284" t="s">
        <v>910</v>
      </c>
      <c r="D100" s="288" t="s">
        <v>831</v>
      </c>
      <c r="E100" s="288" t="s">
        <v>805</v>
      </c>
      <c r="F100" s="127">
        <v>10000</v>
      </c>
      <c r="G100" s="127">
        <v>0</v>
      </c>
      <c r="H100" s="100">
        <v>10000</v>
      </c>
      <c r="I100" s="100">
        <v>0</v>
      </c>
      <c r="J100" s="100">
        <v>0</v>
      </c>
      <c r="K100" s="100">
        <v>0</v>
      </c>
      <c r="L100" s="302" t="s">
        <v>911</v>
      </c>
      <c r="M100" s="291">
        <v>0</v>
      </c>
      <c r="N100" s="291">
        <v>0</v>
      </c>
      <c r="O100" s="291">
        <v>0</v>
      </c>
      <c r="P100" s="291">
        <v>0</v>
      </c>
      <c r="Q100" s="299">
        <v>10000</v>
      </c>
      <c r="R100" s="291">
        <v>0</v>
      </c>
      <c r="S100" s="291">
        <v>0</v>
      </c>
      <c r="T100" s="291">
        <v>0</v>
      </c>
      <c r="U100" s="291">
        <v>0</v>
      </c>
      <c r="V100" s="291">
        <v>0</v>
      </c>
    </row>
    <row r="101" spans="1:22" s="300" customFormat="1" ht="38.25">
      <c r="A101" s="295" t="s">
        <v>807</v>
      </c>
      <c r="B101" s="296" t="s">
        <v>1446</v>
      </c>
      <c r="C101" s="297" t="s">
        <v>326</v>
      </c>
      <c r="D101" s="295"/>
      <c r="E101" s="295"/>
      <c r="F101" s="127">
        <v>150000</v>
      </c>
      <c r="G101" s="127">
        <v>0</v>
      </c>
      <c r="H101" s="127">
        <v>150000</v>
      </c>
      <c r="I101" s="127">
        <v>0</v>
      </c>
      <c r="J101" s="127">
        <v>0</v>
      </c>
      <c r="K101" s="127">
        <v>0</v>
      </c>
      <c r="L101" s="303"/>
      <c r="M101" s="291">
        <v>0</v>
      </c>
      <c r="N101" s="291">
        <v>0</v>
      </c>
      <c r="O101" s="291">
        <v>0</v>
      </c>
      <c r="P101" s="291">
        <v>0</v>
      </c>
      <c r="Q101" s="299">
        <v>0</v>
      </c>
      <c r="R101" s="291">
        <v>0</v>
      </c>
      <c r="S101" s="291">
        <v>0</v>
      </c>
      <c r="T101" s="291">
        <v>0</v>
      </c>
      <c r="U101" s="291">
        <v>0</v>
      </c>
      <c r="V101" s="291">
        <v>0</v>
      </c>
    </row>
    <row r="102" spans="1:22" ht="25.5">
      <c r="A102" s="288"/>
      <c r="B102" s="337" t="s">
        <v>912</v>
      </c>
      <c r="C102" s="284" t="s">
        <v>327</v>
      </c>
      <c r="D102" s="288" t="s">
        <v>65</v>
      </c>
      <c r="E102" s="288"/>
      <c r="F102" s="127">
        <v>150000</v>
      </c>
      <c r="G102" s="127">
        <v>0</v>
      </c>
      <c r="H102" s="127">
        <v>150000</v>
      </c>
      <c r="I102" s="127">
        <v>0</v>
      </c>
      <c r="J102" s="127">
        <v>0</v>
      </c>
      <c r="K102" s="127">
        <v>0</v>
      </c>
      <c r="L102" s="302" t="s">
        <v>913</v>
      </c>
      <c r="M102" s="291">
        <v>0</v>
      </c>
      <c r="N102" s="291">
        <v>0</v>
      </c>
      <c r="O102" s="291">
        <v>0</v>
      </c>
      <c r="P102" s="291">
        <v>0</v>
      </c>
      <c r="Q102" s="299">
        <v>0</v>
      </c>
      <c r="R102" s="291">
        <v>0</v>
      </c>
      <c r="S102" s="291">
        <v>0</v>
      </c>
      <c r="T102" s="291">
        <v>0</v>
      </c>
      <c r="U102" s="291">
        <v>0</v>
      </c>
      <c r="V102" s="291">
        <v>0</v>
      </c>
    </row>
    <row r="103" spans="1:22" ht="12.75">
      <c r="A103" s="288"/>
      <c r="B103" s="338"/>
      <c r="C103" s="284" t="s">
        <v>327</v>
      </c>
      <c r="D103" s="288" t="s">
        <v>914</v>
      </c>
      <c r="E103" s="288" t="s">
        <v>803</v>
      </c>
      <c r="F103" s="127">
        <v>100000</v>
      </c>
      <c r="G103" s="127">
        <v>0</v>
      </c>
      <c r="H103" s="100">
        <v>100000</v>
      </c>
      <c r="I103" s="100">
        <v>0</v>
      </c>
      <c r="J103" s="100">
        <v>0</v>
      </c>
      <c r="K103" s="100">
        <v>0</v>
      </c>
      <c r="L103" s="302" t="s">
        <v>915</v>
      </c>
      <c r="M103" s="291">
        <v>0</v>
      </c>
      <c r="N103" s="291">
        <v>0</v>
      </c>
      <c r="O103" s="291">
        <v>100000</v>
      </c>
      <c r="P103" s="291">
        <v>0</v>
      </c>
      <c r="Q103" s="299">
        <v>0</v>
      </c>
      <c r="R103" s="291">
        <v>0</v>
      </c>
      <c r="S103" s="291">
        <v>0</v>
      </c>
      <c r="T103" s="291">
        <v>0</v>
      </c>
      <c r="U103" s="291">
        <v>0</v>
      </c>
      <c r="V103" s="291">
        <v>0</v>
      </c>
    </row>
    <row r="104" spans="1:22" ht="12.75">
      <c r="A104" s="288"/>
      <c r="B104" s="339"/>
      <c r="C104" s="284" t="s">
        <v>327</v>
      </c>
      <c r="D104" s="288" t="s">
        <v>914</v>
      </c>
      <c r="E104" s="288" t="s">
        <v>803</v>
      </c>
      <c r="F104" s="127">
        <v>50000</v>
      </c>
      <c r="G104" s="127">
        <v>0</v>
      </c>
      <c r="H104" s="100">
        <v>50000</v>
      </c>
      <c r="I104" s="100">
        <v>0</v>
      </c>
      <c r="J104" s="100">
        <v>0</v>
      </c>
      <c r="K104" s="100">
        <v>0</v>
      </c>
      <c r="L104" s="302" t="s">
        <v>916</v>
      </c>
      <c r="M104" s="291">
        <v>0</v>
      </c>
      <c r="N104" s="291">
        <v>0</v>
      </c>
      <c r="O104" s="291">
        <v>50000</v>
      </c>
      <c r="P104" s="291">
        <v>0</v>
      </c>
      <c r="Q104" s="299">
        <v>0</v>
      </c>
      <c r="R104" s="291">
        <v>0</v>
      </c>
      <c r="S104" s="291">
        <v>0</v>
      </c>
      <c r="T104" s="291">
        <v>0</v>
      </c>
      <c r="U104" s="291">
        <v>0</v>
      </c>
      <c r="V104" s="291">
        <v>0</v>
      </c>
    </row>
    <row r="105" spans="1:22" ht="51">
      <c r="A105" s="288"/>
      <c r="B105" s="287" t="s">
        <v>917</v>
      </c>
      <c r="C105" s="284" t="s">
        <v>918</v>
      </c>
      <c r="D105" s="288" t="s">
        <v>817</v>
      </c>
      <c r="E105" s="288"/>
      <c r="F105" s="127">
        <v>0</v>
      </c>
      <c r="G105" s="127">
        <v>0</v>
      </c>
      <c r="H105" s="100">
        <v>0</v>
      </c>
      <c r="I105" s="100">
        <v>0</v>
      </c>
      <c r="J105" s="100">
        <v>0</v>
      </c>
      <c r="K105" s="100">
        <v>0</v>
      </c>
      <c r="L105" s="302" t="s">
        <v>919</v>
      </c>
      <c r="M105" s="291">
        <v>0</v>
      </c>
      <c r="N105" s="291">
        <v>0</v>
      </c>
      <c r="O105" s="291">
        <v>0</v>
      </c>
      <c r="P105" s="291">
        <v>0</v>
      </c>
      <c r="Q105" s="299">
        <v>0</v>
      </c>
      <c r="R105" s="291">
        <v>0</v>
      </c>
      <c r="S105" s="291">
        <v>0</v>
      </c>
      <c r="T105" s="291">
        <v>0</v>
      </c>
      <c r="U105" s="291">
        <v>0</v>
      </c>
      <c r="V105" s="291">
        <v>0</v>
      </c>
    </row>
    <row r="106" spans="1:22" ht="51">
      <c r="A106" s="288"/>
      <c r="B106" s="287" t="s">
        <v>912</v>
      </c>
      <c r="C106" s="284" t="s">
        <v>481</v>
      </c>
      <c r="D106" s="288" t="s">
        <v>817</v>
      </c>
      <c r="E106" s="288"/>
      <c r="F106" s="127">
        <v>0</v>
      </c>
      <c r="G106" s="127">
        <v>0</v>
      </c>
      <c r="H106" s="100">
        <v>0</v>
      </c>
      <c r="I106" s="100">
        <v>0</v>
      </c>
      <c r="J106" s="100">
        <v>0</v>
      </c>
      <c r="K106" s="100">
        <v>0</v>
      </c>
      <c r="L106" s="302" t="s">
        <v>482</v>
      </c>
      <c r="M106" s="291">
        <v>0</v>
      </c>
      <c r="N106" s="291">
        <v>0</v>
      </c>
      <c r="O106" s="291">
        <v>0</v>
      </c>
      <c r="P106" s="291">
        <v>0</v>
      </c>
      <c r="Q106" s="299">
        <v>0</v>
      </c>
      <c r="R106" s="291">
        <v>0</v>
      </c>
      <c r="S106" s="291">
        <v>0</v>
      </c>
      <c r="T106" s="291">
        <v>0</v>
      </c>
      <c r="U106" s="291">
        <v>0</v>
      </c>
      <c r="V106" s="291">
        <v>0</v>
      </c>
    </row>
    <row r="107" spans="1:22" ht="89.25">
      <c r="A107" s="288"/>
      <c r="B107" s="287" t="s">
        <v>920</v>
      </c>
      <c r="C107" s="284" t="s">
        <v>483</v>
      </c>
      <c r="D107" s="288" t="s">
        <v>921</v>
      </c>
      <c r="E107" s="288"/>
      <c r="F107" s="127">
        <v>0</v>
      </c>
      <c r="G107" s="127">
        <v>0</v>
      </c>
      <c r="H107" s="100">
        <v>0</v>
      </c>
      <c r="I107" s="100">
        <v>0</v>
      </c>
      <c r="J107" s="100">
        <v>0</v>
      </c>
      <c r="K107" s="100">
        <v>0</v>
      </c>
      <c r="L107" s="302" t="s">
        <v>484</v>
      </c>
      <c r="M107" s="291">
        <v>0</v>
      </c>
      <c r="N107" s="291">
        <v>0</v>
      </c>
      <c r="O107" s="291">
        <v>0</v>
      </c>
      <c r="P107" s="291">
        <v>0</v>
      </c>
      <c r="Q107" s="299">
        <v>0</v>
      </c>
      <c r="R107" s="291">
        <v>0</v>
      </c>
      <c r="S107" s="291">
        <v>0</v>
      </c>
      <c r="T107" s="291">
        <v>0</v>
      </c>
      <c r="U107" s="291">
        <v>0</v>
      </c>
      <c r="V107" s="291">
        <v>0</v>
      </c>
    </row>
    <row r="108" spans="1:22" s="300" customFormat="1" ht="38.25">
      <c r="A108" s="295" t="s">
        <v>184</v>
      </c>
      <c r="B108" s="296" t="s">
        <v>256</v>
      </c>
      <c r="C108" s="297" t="s">
        <v>330</v>
      </c>
      <c r="D108" s="295"/>
      <c r="E108" s="295"/>
      <c r="F108" s="127">
        <v>84638899.46000001</v>
      </c>
      <c r="G108" s="127">
        <v>19727254.8</v>
      </c>
      <c r="H108" s="127">
        <v>29546899.46</v>
      </c>
      <c r="I108" s="127">
        <v>8267496.580000001</v>
      </c>
      <c r="J108" s="127">
        <v>55092000</v>
      </c>
      <c r="K108" s="127">
        <v>11459758.22</v>
      </c>
      <c r="L108" s="303"/>
      <c r="M108" s="291">
        <v>0</v>
      </c>
      <c r="N108" s="291">
        <v>0</v>
      </c>
      <c r="O108" s="291">
        <v>0</v>
      </c>
      <c r="P108" s="291">
        <v>0</v>
      </c>
      <c r="Q108" s="299">
        <v>0</v>
      </c>
      <c r="R108" s="291">
        <v>0</v>
      </c>
      <c r="S108" s="291">
        <v>0</v>
      </c>
      <c r="T108" s="291">
        <v>0</v>
      </c>
      <c r="U108" s="291">
        <v>0</v>
      </c>
      <c r="V108" s="291">
        <v>0</v>
      </c>
    </row>
    <row r="109" spans="1:22" ht="51">
      <c r="A109" s="288" t="s">
        <v>922</v>
      </c>
      <c r="B109" s="286" t="s">
        <v>923</v>
      </c>
      <c r="C109" s="284" t="s">
        <v>331</v>
      </c>
      <c r="D109" s="288"/>
      <c r="E109" s="288"/>
      <c r="F109" s="127">
        <v>27612830.85</v>
      </c>
      <c r="G109" s="127">
        <v>6129530.319999999</v>
      </c>
      <c r="H109" s="100">
        <v>18328830.85</v>
      </c>
      <c r="I109" s="100">
        <v>4265269.7299999995</v>
      </c>
      <c r="J109" s="100">
        <v>9284000</v>
      </c>
      <c r="K109" s="100">
        <v>1864260.59</v>
      </c>
      <c r="L109" s="302"/>
      <c r="M109" s="291">
        <v>0</v>
      </c>
      <c r="N109" s="291">
        <v>0</v>
      </c>
      <c r="O109" s="291">
        <v>0</v>
      </c>
      <c r="P109" s="291">
        <v>0</v>
      </c>
      <c r="Q109" s="299">
        <v>0</v>
      </c>
      <c r="R109" s="291">
        <v>0</v>
      </c>
      <c r="S109" s="291">
        <v>0</v>
      </c>
      <c r="T109" s="291">
        <v>0</v>
      </c>
      <c r="U109" s="291">
        <v>0</v>
      </c>
      <c r="V109" s="291">
        <v>0</v>
      </c>
    </row>
    <row r="110" spans="1:22" ht="25.5">
      <c r="A110" s="288"/>
      <c r="B110" s="287" t="s">
        <v>332</v>
      </c>
      <c r="C110" s="284" t="s">
        <v>333</v>
      </c>
      <c r="D110" s="288" t="s">
        <v>824</v>
      </c>
      <c r="E110" s="288" t="s">
        <v>802</v>
      </c>
      <c r="F110" s="127">
        <v>12516206.430000002</v>
      </c>
      <c r="G110" s="127">
        <v>3120929.63</v>
      </c>
      <c r="H110" s="100">
        <v>12516206.430000002</v>
      </c>
      <c r="I110" s="100">
        <v>3120929.63</v>
      </c>
      <c r="J110" s="100">
        <v>0</v>
      </c>
      <c r="K110" s="100">
        <v>0</v>
      </c>
      <c r="L110" s="302" t="s">
        <v>485</v>
      </c>
      <c r="M110" s="291">
        <v>0</v>
      </c>
      <c r="N110" s="291">
        <v>12516206.430000002</v>
      </c>
      <c r="O110" s="291">
        <v>0</v>
      </c>
      <c r="P110" s="291">
        <v>0</v>
      </c>
      <c r="Q110" s="299">
        <v>0</v>
      </c>
      <c r="R110" s="291">
        <v>0</v>
      </c>
      <c r="S110" s="291">
        <v>3120929.63</v>
      </c>
      <c r="T110" s="291">
        <v>0</v>
      </c>
      <c r="U110" s="291">
        <v>0</v>
      </c>
      <c r="V110" s="291">
        <v>0</v>
      </c>
    </row>
    <row r="111" spans="1:22" ht="25.5">
      <c r="A111" s="288"/>
      <c r="B111" s="287" t="s">
        <v>340</v>
      </c>
      <c r="C111" s="284" t="s">
        <v>924</v>
      </c>
      <c r="D111" s="288" t="s">
        <v>824</v>
      </c>
      <c r="E111" s="288" t="s">
        <v>802</v>
      </c>
      <c r="F111" s="127">
        <v>0</v>
      </c>
      <c r="G111" s="127">
        <v>0</v>
      </c>
      <c r="H111" s="100">
        <v>0</v>
      </c>
      <c r="I111" s="100">
        <v>0</v>
      </c>
      <c r="J111" s="100">
        <v>0</v>
      </c>
      <c r="K111" s="100">
        <v>0</v>
      </c>
      <c r="L111" s="302"/>
      <c r="M111" s="291">
        <v>0</v>
      </c>
      <c r="N111" s="291">
        <v>0</v>
      </c>
      <c r="O111" s="291">
        <v>0</v>
      </c>
      <c r="P111" s="291">
        <v>0</v>
      </c>
      <c r="Q111" s="299">
        <v>0</v>
      </c>
      <c r="R111" s="291">
        <v>0</v>
      </c>
      <c r="S111" s="291">
        <v>0</v>
      </c>
      <c r="T111" s="291">
        <v>0</v>
      </c>
      <c r="U111" s="291">
        <v>0</v>
      </c>
      <c r="V111" s="291">
        <v>0</v>
      </c>
    </row>
    <row r="112" spans="1:22" ht="25.5">
      <c r="A112" s="288"/>
      <c r="B112" s="287" t="s">
        <v>334</v>
      </c>
      <c r="C112" s="284" t="s">
        <v>335</v>
      </c>
      <c r="D112" s="288" t="s">
        <v>824</v>
      </c>
      <c r="E112" s="288" t="s">
        <v>802</v>
      </c>
      <c r="F112" s="127">
        <v>4937400</v>
      </c>
      <c r="G112" s="127">
        <v>518031.42</v>
      </c>
      <c r="H112" s="100">
        <v>4937400</v>
      </c>
      <c r="I112" s="100">
        <v>518031.42</v>
      </c>
      <c r="J112" s="100">
        <v>0</v>
      </c>
      <c r="K112" s="100">
        <v>0</v>
      </c>
      <c r="L112" s="302" t="s">
        <v>486</v>
      </c>
      <c r="M112" s="291">
        <v>0</v>
      </c>
      <c r="N112" s="291">
        <v>4937400</v>
      </c>
      <c r="O112" s="291">
        <v>0</v>
      </c>
      <c r="P112" s="291">
        <v>0</v>
      </c>
      <c r="Q112" s="299">
        <v>0</v>
      </c>
      <c r="R112" s="291">
        <v>0</v>
      </c>
      <c r="S112" s="291">
        <v>518031.42</v>
      </c>
      <c r="T112" s="291">
        <v>0</v>
      </c>
      <c r="U112" s="291">
        <v>0</v>
      </c>
      <c r="V112" s="291">
        <v>0</v>
      </c>
    </row>
    <row r="113" spans="1:22" ht="25.5">
      <c r="A113" s="288"/>
      <c r="B113" s="287" t="s">
        <v>344</v>
      </c>
      <c r="C113" s="284" t="s">
        <v>487</v>
      </c>
      <c r="D113" s="288" t="s">
        <v>824</v>
      </c>
      <c r="E113" s="288" t="s">
        <v>802</v>
      </c>
      <c r="F113" s="127">
        <v>144000</v>
      </c>
      <c r="G113" s="127">
        <v>0</v>
      </c>
      <c r="H113" s="100">
        <v>144000</v>
      </c>
      <c r="I113" s="100">
        <v>0</v>
      </c>
      <c r="J113" s="100">
        <v>0</v>
      </c>
      <c r="K113" s="100">
        <v>0</v>
      </c>
      <c r="L113" s="302" t="s">
        <v>488</v>
      </c>
      <c r="M113" s="291">
        <v>0</v>
      </c>
      <c r="N113" s="291">
        <v>144000</v>
      </c>
      <c r="O113" s="291">
        <v>0</v>
      </c>
      <c r="P113" s="291">
        <v>0</v>
      </c>
      <c r="Q113" s="299">
        <v>0</v>
      </c>
      <c r="R113" s="291">
        <v>0</v>
      </c>
      <c r="S113" s="291">
        <v>0</v>
      </c>
      <c r="T113" s="291">
        <v>0</v>
      </c>
      <c r="U113" s="291">
        <v>0</v>
      </c>
      <c r="V113" s="291">
        <v>0</v>
      </c>
    </row>
    <row r="114" spans="1:22" ht="25.5">
      <c r="A114" s="288"/>
      <c r="B114" s="287" t="s">
        <v>227</v>
      </c>
      <c r="C114" s="284" t="s">
        <v>336</v>
      </c>
      <c r="D114" s="288" t="s">
        <v>824</v>
      </c>
      <c r="E114" s="288" t="s">
        <v>802</v>
      </c>
      <c r="F114" s="127">
        <v>0</v>
      </c>
      <c r="G114" s="127">
        <v>0</v>
      </c>
      <c r="H114" s="100">
        <v>0</v>
      </c>
      <c r="I114" s="100">
        <v>0</v>
      </c>
      <c r="J114" s="100">
        <v>0</v>
      </c>
      <c r="K114" s="100">
        <v>0</v>
      </c>
      <c r="L114" s="302" t="s">
        <v>925</v>
      </c>
      <c r="M114" s="291">
        <v>0</v>
      </c>
      <c r="N114" s="291">
        <v>0</v>
      </c>
      <c r="O114" s="291">
        <v>0</v>
      </c>
      <c r="P114" s="291">
        <v>0</v>
      </c>
      <c r="Q114" s="299">
        <v>0</v>
      </c>
      <c r="R114" s="291">
        <v>0</v>
      </c>
      <c r="S114" s="291">
        <v>0</v>
      </c>
      <c r="T114" s="291">
        <v>0</v>
      </c>
      <c r="U114" s="291">
        <v>0</v>
      </c>
      <c r="V114" s="291">
        <v>0</v>
      </c>
    </row>
    <row r="115" spans="1:22" ht="38.25">
      <c r="A115" s="288"/>
      <c r="B115" s="287" t="s">
        <v>822</v>
      </c>
      <c r="C115" s="284" t="s">
        <v>926</v>
      </c>
      <c r="D115" s="288" t="s">
        <v>824</v>
      </c>
      <c r="E115" s="288" t="s">
        <v>802</v>
      </c>
      <c r="F115" s="127">
        <v>260000</v>
      </c>
      <c r="G115" s="127">
        <v>260000</v>
      </c>
      <c r="H115" s="100">
        <v>260000</v>
      </c>
      <c r="I115" s="100">
        <v>260000</v>
      </c>
      <c r="J115" s="100">
        <v>0</v>
      </c>
      <c r="K115" s="100">
        <v>0</v>
      </c>
      <c r="L115" s="302" t="s">
        <v>825</v>
      </c>
      <c r="M115" s="291">
        <v>0</v>
      </c>
      <c r="N115" s="291">
        <v>260000</v>
      </c>
      <c r="O115" s="291">
        <v>0</v>
      </c>
      <c r="P115" s="291">
        <v>0</v>
      </c>
      <c r="Q115" s="299">
        <v>0</v>
      </c>
      <c r="R115" s="291">
        <v>0</v>
      </c>
      <c r="S115" s="291">
        <v>260000</v>
      </c>
      <c r="T115" s="291">
        <v>0</v>
      </c>
      <c r="U115" s="291">
        <v>0</v>
      </c>
      <c r="V115" s="291">
        <v>0</v>
      </c>
    </row>
    <row r="116" spans="1:22" ht="25.5">
      <c r="A116" s="288"/>
      <c r="B116" s="287" t="s">
        <v>833</v>
      </c>
      <c r="C116" s="284" t="s">
        <v>927</v>
      </c>
      <c r="D116" s="288" t="s">
        <v>824</v>
      </c>
      <c r="E116" s="288" t="s">
        <v>802</v>
      </c>
      <c r="F116" s="127">
        <v>195428</v>
      </c>
      <c r="G116" s="127">
        <v>127611.48</v>
      </c>
      <c r="H116" s="100">
        <v>195428</v>
      </c>
      <c r="I116" s="100">
        <v>127611.48</v>
      </c>
      <c r="J116" s="100">
        <v>0</v>
      </c>
      <c r="K116" s="100">
        <v>0</v>
      </c>
      <c r="L116" s="302" t="s">
        <v>835</v>
      </c>
      <c r="M116" s="291">
        <v>0</v>
      </c>
      <c r="N116" s="291">
        <v>195428</v>
      </c>
      <c r="O116" s="291">
        <v>0</v>
      </c>
      <c r="P116" s="291">
        <v>0</v>
      </c>
      <c r="Q116" s="299">
        <v>0</v>
      </c>
      <c r="R116" s="291">
        <v>0</v>
      </c>
      <c r="S116" s="291">
        <v>127611.48</v>
      </c>
      <c r="T116" s="291">
        <v>0</v>
      </c>
      <c r="U116" s="291">
        <v>0</v>
      </c>
      <c r="V116" s="291">
        <v>0</v>
      </c>
    </row>
    <row r="117" spans="1:22" ht="63.75">
      <c r="A117" s="288"/>
      <c r="B117" s="287" t="s">
        <v>840</v>
      </c>
      <c r="C117" s="284" t="s">
        <v>928</v>
      </c>
      <c r="D117" s="288" t="s">
        <v>824</v>
      </c>
      <c r="E117" s="288" t="s">
        <v>802</v>
      </c>
      <c r="F117" s="127">
        <v>275796.42</v>
      </c>
      <c r="G117" s="127">
        <v>238697.2</v>
      </c>
      <c r="H117" s="100">
        <v>275796.42</v>
      </c>
      <c r="I117" s="100">
        <v>238697.2</v>
      </c>
      <c r="J117" s="100">
        <v>0</v>
      </c>
      <c r="K117" s="100">
        <v>0</v>
      </c>
      <c r="L117" s="302" t="s">
        <v>842</v>
      </c>
      <c r="M117" s="291">
        <v>0</v>
      </c>
      <c r="N117" s="291">
        <v>275796.42</v>
      </c>
      <c r="O117" s="291">
        <v>0</v>
      </c>
      <c r="P117" s="291">
        <v>0</v>
      </c>
      <c r="Q117" s="299">
        <v>0</v>
      </c>
      <c r="R117" s="291">
        <v>0</v>
      </c>
      <c r="S117" s="291">
        <v>238697.2</v>
      </c>
      <c r="T117" s="291">
        <v>0</v>
      </c>
      <c r="U117" s="291">
        <v>0</v>
      </c>
      <c r="V117" s="291">
        <v>0</v>
      </c>
    </row>
    <row r="118" spans="1:22" ht="51">
      <c r="A118" s="288"/>
      <c r="B118" s="287" t="s">
        <v>489</v>
      </c>
      <c r="C118" s="284" t="s">
        <v>338</v>
      </c>
      <c r="D118" s="288" t="s">
        <v>824</v>
      </c>
      <c r="E118" s="288" t="s">
        <v>802</v>
      </c>
      <c r="F118" s="127">
        <v>9284000</v>
      </c>
      <c r="G118" s="127">
        <v>1864260.59</v>
      </c>
      <c r="H118" s="100">
        <v>0</v>
      </c>
      <c r="I118" s="100">
        <v>0</v>
      </c>
      <c r="J118" s="100">
        <v>9284000</v>
      </c>
      <c r="K118" s="100">
        <v>1864260.59</v>
      </c>
      <c r="L118" s="302" t="s">
        <v>929</v>
      </c>
      <c r="M118" s="291">
        <v>0</v>
      </c>
      <c r="N118" s="291">
        <v>9284000</v>
      </c>
      <c r="O118" s="291">
        <v>0</v>
      </c>
      <c r="P118" s="291">
        <v>0</v>
      </c>
      <c r="Q118" s="299">
        <v>0</v>
      </c>
      <c r="R118" s="291">
        <v>0</v>
      </c>
      <c r="S118" s="291">
        <v>1864260.59</v>
      </c>
      <c r="T118" s="291">
        <v>0</v>
      </c>
      <c r="U118" s="291">
        <v>0</v>
      </c>
      <c r="V118" s="291">
        <v>0</v>
      </c>
    </row>
    <row r="119" spans="1:22" ht="51">
      <c r="A119" s="288" t="s">
        <v>930</v>
      </c>
      <c r="B119" s="286" t="s">
        <v>931</v>
      </c>
      <c r="C119" s="284" t="s">
        <v>339</v>
      </c>
      <c r="D119" s="288"/>
      <c r="E119" s="288"/>
      <c r="F119" s="127">
        <v>54475039.61</v>
      </c>
      <c r="G119" s="127">
        <v>13134507.89</v>
      </c>
      <c r="H119" s="127">
        <v>8721039.610000001</v>
      </c>
      <c r="I119" s="127">
        <v>3539010.2600000002</v>
      </c>
      <c r="J119" s="127">
        <v>45754000</v>
      </c>
      <c r="K119" s="127">
        <v>9595497.63</v>
      </c>
      <c r="L119" s="302"/>
      <c r="M119" s="291">
        <v>0</v>
      </c>
      <c r="N119" s="291">
        <v>0</v>
      </c>
      <c r="O119" s="291">
        <v>0</v>
      </c>
      <c r="P119" s="291">
        <v>0</v>
      </c>
      <c r="Q119" s="299">
        <v>0</v>
      </c>
      <c r="R119" s="291">
        <v>0</v>
      </c>
      <c r="S119" s="291">
        <v>0</v>
      </c>
      <c r="T119" s="291">
        <v>0</v>
      </c>
      <c r="U119" s="291">
        <v>0</v>
      </c>
      <c r="V119" s="291">
        <v>0</v>
      </c>
    </row>
    <row r="120" spans="1:22" ht="25.5">
      <c r="A120" s="288"/>
      <c r="B120" s="287" t="s">
        <v>340</v>
      </c>
      <c r="C120" s="284" t="s">
        <v>341</v>
      </c>
      <c r="D120" s="288" t="s">
        <v>826</v>
      </c>
      <c r="E120" s="288" t="s">
        <v>802</v>
      </c>
      <c r="F120" s="127">
        <v>3736750.16</v>
      </c>
      <c r="G120" s="127">
        <v>1744595.91</v>
      </c>
      <c r="H120" s="100">
        <v>3736750.16</v>
      </c>
      <c r="I120" s="100">
        <v>1744595.91</v>
      </c>
      <c r="J120" s="100">
        <v>0</v>
      </c>
      <c r="K120" s="100">
        <v>0</v>
      </c>
      <c r="L120" s="302" t="s">
        <v>490</v>
      </c>
      <c r="M120" s="291">
        <v>0</v>
      </c>
      <c r="N120" s="291">
        <v>3736750.16</v>
      </c>
      <c r="O120" s="291">
        <v>0</v>
      </c>
      <c r="P120" s="291">
        <v>0</v>
      </c>
      <c r="Q120" s="299">
        <v>0</v>
      </c>
      <c r="R120" s="291">
        <v>0</v>
      </c>
      <c r="S120" s="291">
        <v>1744595.91</v>
      </c>
      <c r="T120" s="291">
        <v>0</v>
      </c>
      <c r="U120" s="291">
        <v>0</v>
      </c>
      <c r="V120" s="291">
        <v>0</v>
      </c>
    </row>
    <row r="121" spans="1:22" ht="25.5">
      <c r="A121" s="288"/>
      <c r="B121" s="287" t="s">
        <v>434</v>
      </c>
      <c r="C121" s="284" t="s">
        <v>432</v>
      </c>
      <c r="D121" s="288" t="s">
        <v>826</v>
      </c>
      <c r="E121" s="288" t="s">
        <v>802</v>
      </c>
      <c r="F121" s="127">
        <v>0</v>
      </c>
      <c r="G121" s="127">
        <v>0</v>
      </c>
      <c r="H121" s="100">
        <v>0</v>
      </c>
      <c r="I121" s="100">
        <v>0</v>
      </c>
      <c r="J121" s="100">
        <v>0</v>
      </c>
      <c r="K121" s="100">
        <v>0</v>
      </c>
      <c r="L121" s="302" t="s">
        <v>491</v>
      </c>
      <c r="M121" s="291">
        <v>0</v>
      </c>
      <c r="N121" s="291">
        <v>0</v>
      </c>
      <c r="O121" s="291">
        <v>0</v>
      </c>
      <c r="P121" s="291">
        <v>0</v>
      </c>
      <c r="Q121" s="299">
        <v>0</v>
      </c>
      <c r="R121" s="291">
        <v>0</v>
      </c>
      <c r="S121" s="291">
        <v>0</v>
      </c>
      <c r="T121" s="291">
        <v>0</v>
      </c>
      <c r="U121" s="291">
        <v>0</v>
      </c>
      <c r="V121" s="291">
        <v>0</v>
      </c>
    </row>
    <row r="122" spans="1:22" ht="38.25">
      <c r="A122" s="288"/>
      <c r="B122" s="287" t="s">
        <v>329</v>
      </c>
      <c r="C122" s="284" t="s">
        <v>433</v>
      </c>
      <c r="D122" s="288" t="s">
        <v>826</v>
      </c>
      <c r="E122" s="288" t="s">
        <v>802</v>
      </c>
      <c r="F122" s="127">
        <v>0</v>
      </c>
      <c r="G122" s="127">
        <v>0</v>
      </c>
      <c r="H122" s="100">
        <v>0</v>
      </c>
      <c r="I122" s="100">
        <v>0</v>
      </c>
      <c r="J122" s="100">
        <v>0</v>
      </c>
      <c r="K122" s="100">
        <v>0</v>
      </c>
      <c r="L122" s="302" t="s">
        <v>534</v>
      </c>
      <c r="M122" s="291">
        <v>0</v>
      </c>
      <c r="N122" s="291">
        <v>0</v>
      </c>
      <c r="O122" s="291">
        <v>0</v>
      </c>
      <c r="P122" s="291">
        <v>0</v>
      </c>
      <c r="Q122" s="299">
        <v>0</v>
      </c>
      <c r="R122" s="291">
        <v>0</v>
      </c>
      <c r="S122" s="291">
        <v>0</v>
      </c>
      <c r="T122" s="291">
        <v>0</v>
      </c>
      <c r="U122" s="291">
        <v>0</v>
      </c>
      <c r="V122" s="291">
        <v>0</v>
      </c>
    </row>
    <row r="123" spans="1:22" ht="38.25">
      <c r="A123" s="288"/>
      <c r="B123" s="287" t="s">
        <v>342</v>
      </c>
      <c r="C123" s="284" t="s">
        <v>343</v>
      </c>
      <c r="D123" s="288" t="s">
        <v>826</v>
      </c>
      <c r="E123" s="288" t="s">
        <v>802</v>
      </c>
      <c r="F123" s="127">
        <v>3567110</v>
      </c>
      <c r="G123" s="127">
        <v>825283.4</v>
      </c>
      <c r="H123" s="100">
        <v>3567110</v>
      </c>
      <c r="I123" s="100">
        <v>825283.4</v>
      </c>
      <c r="J123" s="100">
        <v>0</v>
      </c>
      <c r="K123" s="100">
        <v>0</v>
      </c>
      <c r="L123" s="302" t="s">
        <v>492</v>
      </c>
      <c r="M123" s="291">
        <v>0</v>
      </c>
      <c r="N123" s="291">
        <v>3567110</v>
      </c>
      <c r="O123" s="291">
        <v>0</v>
      </c>
      <c r="P123" s="291">
        <v>0</v>
      </c>
      <c r="Q123" s="299">
        <v>0</v>
      </c>
      <c r="R123" s="291">
        <v>0</v>
      </c>
      <c r="S123" s="291">
        <v>825283.4</v>
      </c>
      <c r="T123" s="291">
        <v>0</v>
      </c>
      <c r="U123" s="291">
        <v>0</v>
      </c>
      <c r="V123" s="291">
        <v>0</v>
      </c>
    </row>
    <row r="124" spans="1:22" ht="25.5">
      <c r="A124" s="288"/>
      <c r="B124" s="287" t="s">
        <v>344</v>
      </c>
      <c r="C124" s="284" t="s">
        <v>345</v>
      </c>
      <c r="D124" s="288" t="s">
        <v>826</v>
      </c>
      <c r="E124" s="288" t="s">
        <v>802</v>
      </c>
      <c r="F124" s="127">
        <v>68900</v>
      </c>
      <c r="G124" s="127">
        <v>9374.6</v>
      </c>
      <c r="H124" s="100">
        <v>68900</v>
      </c>
      <c r="I124" s="100">
        <v>9374.6</v>
      </c>
      <c r="J124" s="100">
        <v>0</v>
      </c>
      <c r="K124" s="100">
        <v>0</v>
      </c>
      <c r="L124" s="302" t="s">
        <v>493</v>
      </c>
      <c r="M124" s="291">
        <v>0</v>
      </c>
      <c r="N124" s="291">
        <v>68900</v>
      </c>
      <c r="O124" s="291">
        <v>0</v>
      </c>
      <c r="P124" s="291">
        <v>0</v>
      </c>
      <c r="Q124" s="299">
        <v>0</v>
      </c>
      <c r="R124" s="291">
        <v>0</v>
      </c>
      <c r="S124" s="291">
        <v>9374.6</v>
      </c>
      <c r="T124" s="291">
        <v>0</v>
      </c>
      <c r="U124" s="291">
        <v>0</v>
      </c>
      <c r="V124" s="291">
        <v>0</v>
      </c>
    </row>
    <row r="125" spans="1:22" ht="12.75" customHeight="1">
      <c r="A125" s="346"/>
      <c r="B125" s="349" t="s">
        <v>227</v>
      </c>
      <c r="C125" s="284" t="s">
        <v>346</v>
      </c>
      <c r="D125" s="288" t="s">
        <v>826</v>
      </c>
      <c r="E125" s="288" t="s">
        <v>802</v>
      </c>
      <c r="F125" s="127">
        <v>0</v>
      </c>
      <c r="G125" s="127">
        <v>0</v>
      </c>
      <c r="H125" s="100">
        <v>0</v>
      </c>
      <c r="I125" s="100">
        <v>0</v>
      </c>
      <c r="J125" s="100">
        <v>0</v>
      </c>
      <c r="K125" s="100">
        <v>0</v>
      </c>
      <c r="L125" s="302" t="s">
        <v>932</v>
      </c>
      <c r="M125" s="291">
        <v>0</v>
      </c>
      <c r="N125" s="291">
        <v>0</v>
      </c>
      <c r="O125" s="291">
        <v>0</v>
      </c>
      <c r="P125" s="291">
        <v>0</v>
      </c>
      <c r="Q125" s="299">
        <v>0</v>
      </c>
      <c r="R125" s="291">
        <v>0</v>
      </c>
      <c r="S125" s="291">
        <v>0</v>
      </c>
      <c r="T125" s="291">
        <v>0</v>
      </c>
      <c r="U125" s="291">
        <v>0</v>
      </c>
      <c r="V125" s="291">
        <v>0</v>
      </c>
    </row>
    <row r="126" spans="1:22" ht="25.5">
      <c r="A126" s="348"/>
      <c r="B126" s="350"/>
      <c r="C126" s="284" t="s">
        <v>933</v>
      </c>
      <c r="D126" s="288" t="s">
        <v>808</v>
      </c>
      <c r="E126" s="288" t="s">
        <v>805</v>
      </c>
      <c r="F126" s="127">
        <v>24880</v>
      </c>
      <c r="G126" s="127">
        <v>24880</v>
      </c>
      <c r="H126" s="100">
        <v>24880</v>
      </c>
      <c r="I126" s="100">
        <v>24880</v>
      </c>
      <c r="J126" s="100"/>
      <c r="K126" s="100"/>
      <c r="L126" s="302" t="s">
        <v>934</v>
      </c>
      <c r="M126" s="291">
        <v>0</v>
      </c>
      <c r="N126" s="291">
        <v>0</v>
      </c>
      <c r="O126" s="291">
        <v>0</v>
      </c>
      <c r="P126" s="291">
        <v>0</v>
      </c>
      <c r="Q126" s="299">
        <v>24880</v>
      </c>
      <c r="R126" s="291">
        <v>0</v>
      </c>
      <c r="S126" s="291">
        <v>0</v>
      </c>
      <c r="T126" s="291">
        <v>0</v>
      </c>
      <c r="U126" s="291">
        <v>0</v>
      </c>
      <c r="V126" s="291">
        <v>24880</v>
      </c>
    </row>
    <row r="127" spans="1:22" ht="38.25">
      <c r="A127" s="288"/>
      <c r="B127" s="287" t="s">
        <v>822</v>
      </c>
      <c r="C127" s="284" t="s">
        <v>935</v>
      </c>
      <c r="D127" s="288" t="s">
        <v>826</v>
      </c>
      <c r="E127" s="288" t="s">
        <v>802</v>
      </c>
      <c r="F127" s="127">
        <v>400396.87</v>
      </c>
      <c r="G127" s="127">
        <v>400396.87</v>
      </c>
      <c r="H127" s="100">
        <v>400396.87</v>
      </c>
      <c r="I127" s="100">
        <v>400396.87</v>
      </c>
      <c r="J127" s="100">
        <v>0</v>
      </c>
      <c r="K127" s="100">
        <v>0</v>
      </c>
      <c r="L127" s="302" t="s">
        <v>827</v>
      </c>
      <c r="M127" s="291">
        <v>0</v>
      </c>
      <c r="N127" s="291">
        <v>400396.87</v>
      </c>
      <c r="O127" s="291">
        <v>0</v>
      </c>
      <c r="P127" s="291">
        <v>0</v>
      </c>
      <c r="Q127" s="299">
        <v>0</v>
      </c>
      <c r="R127" s="291">
        <v>0</v>
      </c>
      <c r="S127" s="291">
        <v>400396.87</v>
      </c>
      <c r="T127" s="291">
        <v>0</v>
      </c>
      <c r="U127" s="291">
        <v>0</v>
      </c>
      <c r="V127" s="291">
        <v>0</v>
      </c>
    </row>
    <row r="128" spans="1:22" ht="30" customHeight="1">
      <c r="A128" s="288"/>
      <c r="B128" s="287" t="s">
        <v>833</v>
      </c>
      <c r="C128" s="284" t="s">
        <v>936</v>
      </c>
      <c r="D128" s="288" t="s">
        <v>826</v>
      </c>
      <c r="E128" s="288" t="s">
        <v>802</v>
      </c>
      <c r="F128" s="127">
        <v>701751.87</v>
      </c>
      <c r="G128" s="127">
        <v>335865.9</v>
      </c>
      <c r="H128" s="100">
        <v>701751.87</v>
      </c>
      <c r="I128" s="100">
        <v>335865.9</v>
      </c>
      <c r="J128" s="100">
        <v>0</v>
      </c>
      <c r="K128" s="100">
        <v>0</v>
      </c>
      <c r="L128" s="302" t="s">
        <v>836</v>
      </c>
      <c r="M128" s="291">
        <v>0</v>
      </c>
      <c r="N128" s="291">
        <v>701751.87</v>
      </c>
      <c r="O128" s="291">
        <v>0</v>
      </c>
      <c r="P128" s="291">
        <v>0</v>
      </c>
      <c r="Q128" s="299">
        <v>0</v>
      </c>
      <c r="R128" s="291">
        <v>0</v>
      </c>
      <c r="S128" s="291">
        <v>335865.9</v>
      </c>
      <c r="T128" s="291">
        <v>0</v>
      </c>
      <c r="U128" s="291">
        <v>0</v>
      </c>
      <c r="V128" s="291">
        <v>0</v>
      </c>
    </row>
    <row r="129" spans="1:22" ht="72" customHeight="1">
      <c r="A129" s="288"/>
      <c r="B129" s="287" t="s">
        <v>840</v>
      </c>
      <c r="C129" s="284" t="s">
        <v>937</v>
      </c>
      <c r="D129" s="288" t="s">
        <v>826</v>
      </c>
      <c r="E129" s="288" t="s">
        <v>802</v>
      </c>
      <c r="F129" s="127">
        <v>221250.71</v>
      </c>
      <c r="G129" s="127">
        <v>198613.58</v>
      </c>
      <c r="H129" s="100">
        <v>221250.71</v>
      </c>
      <c r="I129" s="100">
        <v>198613.58</v>
      </c>
      <c r="J129" s="100">
        <v>0</v>
      </c>
      <c r="K129" s="100">
        <v>0</v>
      </c>
      <c r="L129" s="302" t="s">
        <v>843</v>
      </c>
      <c r="M129" s="291">
        <v>0</v>
      </c>
      <c r="N129" s="291">
        <v>221250.71</v>
      </c>
      <c r="O129" s="291">
        <v>0</v>
      </c>
      <c r="P129" s="291">
        <v>0</v>
      </c>
      <c r="Q129" s="299">
        <v>0</v>
      </c>
      <c r="R129" s="291">
        <v>0</v>
      </c>
      <c r="S129" s="291">
        <v>198613.58</v>
      </c>
      <c r="T129" s="291">
        <v>0</v>
      </c>
      <c r="U129" s="291">
        <v>0</v>
      </c>
      <c r="V129" s="291">
        <v>0</v>
      </c>
    </row>
    <row r="130" spans="1:22" ht="78.75">
      <c r="A130" s="288"/>
      <c r="B130" s="287" t="s">
        <v>347</v>
      </c>
      <c r="C130" s="284" t="s">
        <v>348</v>
      </c>
      <c r="D130" s="288" t="s">
        <v>826</v>
      </c>
      <c r="E130" s="288" t="s">
        <v>802</v>
      </c>
      <c r="F130" s="127">
        <v>45448000</v>
      </c>
      <c r="G130" s="127">
        <v>9562253.530000001</v>
      </c>
      <c r="H130" s="100">
        <v>0</v>
      </c>
      <c r="I130" s="100">
        <v>0</v>
      </c>
      <c r="J130" s="100">
        <v>45448000</v>
      </c>
      <c r="K130" s="100">
        <v>9562253.530000001</v>
      </c>
      <c r="L130" s="302" t="s">
        <v>938</v>
      </c>
      <c r="M130" s="291">
        <v>0</v>
      </c>
      <c r="N130" s="291">
        <v>45448000</v>
      </c>
      <c r="O130" s="291">
        <v>0</v>
      </c>
      <c r="P130" s="291">
        <v>0</v>
      </c>
      <c r="Q130" s="299">
        <v>0</v>
      </c>
      <c r="R130" s="291">
        <v>0</v>
      </c>
      <c r="S130" s="291">
        <v>9562253.530000001</v>
      </c>
      <c r="T130" s="291">
        <v>0</v>
      </c>
      <c r="U130" s="291">
        <v>0</v>
      </c>
      <c r="V130" s="291">
        <v>0</v>
      </c>
    </row>
    <row r="131" spans="1:22" ht="39">
      <c r="A131" s="288"/>
      <c r="B131" s="287" t="s">
        <v>349</v>
      </c>
      <c r="C131" s="284" t="s">
        <v>350</v>
      </c>
      <c r="D131" s="288" t="s">
        <v>826</v>
      </c>
      <c r="E131" s="288" t="s">
        <v>802</v>
      </c>
      <c r="F131" s="127">
        <v>306000</v>
      </c>
      <c r="G131" s="127">
        <v>33244.100000000006</v>
      </c>
      <c r="H131" s="100">
        <v>0</v>
      </c>
      <c r="I131" s="100">
        <v>0</v>
      </c>
      <c r="J131" s="100">
        <v>306000</v>
      </c>
      <c r="K131" s="100">
        <v>33244.100000000006</v>
      </c>
      <c r="L131" s="302" t="s">
        <v>494</v>
      </c>
      <c r="M131" s="291">
        <v>0</v>
      </c>
      <c r="N131" s="291">
        <v>306000</v>
      </c>
      <c r="O131" s="291">
        <v>0</v>
      </c>
      <c r="P131" s="291">
        <v>0</v>
      </c>
      <c r="Q131" s="299">
        <v>0</v>
      </c>
      <c r="R131" s="291">
        <v>0</v>
      </c>
      <c r="S131" s="291">
        <v>33244.100000000006</v>
      </c>
      <c r="T131" s="291">
        <v>0</v>
      </c>
      <c r="U131" s="291">
        <v>0</v>
      </c>
      <c r="V131" s="291">
        <v>0</v>
      </c>
    </row>
    <row r="132" spans="1:22" ht="52.5">
      <c r="A132" s="288" t="s">
        <v>939</v>
      </c>
      <c r="B132" s="286" t="s">
        <v>940</v>
      </c>
      <c r="C132" s="284" t="s">
        <v>351</v>
      </c>
      <c r="D132" s="288"/>
      <c r="E132" s="288"/>
      <c r="F132" s="127">
        <v>2304377</v>
      </c>
      <c r="G132" s="127">
        <v>461616.61</v>
      </c>
      <c r="H132" s="100">
        <v>2304377</v>
      </c>
      <c r="I132" s="100">
        <v>461616.61</v>
      </c>
      <c r="J132" s="100">
        <v>0</v>
      </c>
      <c r="K132" s="100">
        <v>0</v>
      </c>
      <c r="L132" s="302"/>
      <c r="M132" s="291">
        <v>0</v>
      </c>
      <c r="N132" s="291">
        <v>0</v>
      </c>
      <c r="O132" s="291">
        <v>0</v>
      </c>
      <c r="P132" s="291">
        <v>0</v>
      </c>
      <c r="Q132" s="299">
        <v>0</v>
      </c>
      <c r="R132" s="291">
        <v>0</v>
      </c>
      <c r="S132" s="291">
        <v>0</v>
      </c>
      <c r="T132" s="291">
        <v>0</v>
      </c>
      <c r="U132" s="291">
        <v>0</v>
      </c>
      <c r="V132" s="291">
        <v>0</v>
      </c>
    </row>
    <row r="133" spans="1:22" ht="26.25">
      <c r="A133" s="288"/>
      <c r="B133" s="287" t="s">
        <v>352</v>
      </c>
      <c r="C133" s="284" t="s">
        <v>353</v>
      </c>
      <c r="D133" s="288" t="s">
        <v>828</v>
      </c>
      <c r="E133" s="288" t="s">
        <v>802</v>
      </c>
      <c r="F133" s="127">
        <v>2267675</v>
      </c>
      <c r="G133" s="127">
        <v>437533.45</v>
      </c>
      <c r="H133" s="100">
        <v>2267675</v>
      </c>
      <c r="I133" s="100">
        <v>437533.45</v>
      </c>
      <c r="J133" s="100">
        <v>0</v>
      </c>
      <c r="K133" s="100">
        <v>0</v>
      </c>
      <c r="L133" s="302" t="s">
        <v>941</v>
      </c>
      <c r="M133" s="291">
        <v>0</v>
      </c>
      <c r="N133" s="291">
        <v>2267675</v>
      </c>
      <c r="O133" s="291">
        <v>0</v>
      </c>
      <c r="P133" s="291">
        <v>0</v>
      </c>
      <c r="Q133" s="299">
        <v>0</v>
      </c>
      <c r="R133" s="291">
        <v>0</v>
      </c>
      <c r="S133" s="291">
        <v>437533.45</v>
      </c>
      <c r="T133" s="291">
        <v>0</v>
      </c>
      <c r="U133" s="291">
        <v>0</v>
      </c>
      <c r="V133" s="291">
        <v>0</v>
      </c>
    </row>
    <row r="134" spans="1:22" ht="26.25">
      <c r="A134" s="288"/>
      <c r="B134" s="287" t="s">
        <v>227</v>
      </c>
      <c r="C134" s="284" t="s">
        <v>354</v>
      </c>
      <c r="D134" s="288" t="s">
        <v>828</v>
      </c>
      <c r="E134" s="288" t="s">
        <v>802</v>
      </c>
      <c r="F134" s="127">
        <v>0</v>
      </c>
      <c r="G134" s="127">
        <v>0</v>
      </c>
      <c r="H134" s="100">
        <v>0</v>
      </c>
      <c r="I134" s="100">
        <v>0</v>
      </c>
      <c r="J134" s="100">
        <v>0</v>
      </c>
      <c r="K134" s="100">
        <v>0</v>
      </c>
      <c r="L134" s="302" t="s">
        <v>942</v>
      </c>
      <c r="M134" s="291">
        <v>0</v>
      </c>
      <c r="N134" s="291">
        <v>0</v>
      </c>
      <c r="O134" s="291">
        <v>0</v>
      </c>
      <c r="P134" s="291">
        <v>0</v>
      </c>
      <c r="Q134" s="299">
        <v>0</v>
      </c>
      <c r="R134" s="291">
        <v>0</v>
      </c>
      <c r="S134" s="291">
        <v>0</v>
      </c>
      <c r="T134" s="291">
        <v>0</v>
      </c>
      <c r="U134" s="291">
        <v>0</v>
      </c>
      <c r="V134" s="291">
        <v>0</v>
      </c>
    </row>
    <row r="135" spans="1:22" ht="43.5" customHeight="1">
      <c r="A135" s="288"/>
      <c r="B135" s="287" t="s">
        <v>822</v>
      </c>
      <c r="C135" s="284" t="s">
        <v>943</v>
      </c>
      <c r="D135" s="288" t="s">
        <v>828</v>
      </c>
      <c r="E135" s="288" t="s">
        <v>802</v>
      </c>
      <c r="F135" s="127">
        <v>20000</v>
      </c>
      <c r="G135" s="127">
        <v>20000</v>
      </c>
      <c r="H135" s="100">
        <v>20000</v>
      </c>
      <c r="I135" s="100">
        <v>20000</v>
      </c>
      <c r="J135" s="100">
        <v>0</v>
      </c>
      <c r="K135" s="100"/>
      <c r="L135" s="302" t="s">
        <v>944</v>
      </c>
      <c r="M135" s="291">
        <v>0</v>
      </c>
      <c r="N135" s="291">
        <v>20000</v>
      </c>
      <c r="O135" s="291">
        <v>0</v>
      </c>
      <c r="P135" s="291">
        <v>0</v>
      </c>
      <c r="Q135" s="299">
        <v>0</v>
      </c>
      <c r="R135" s="291">
        <v>0</v>
      </c>
      <c r="S135" s="291">
        <v>20000</v>
      </c>
      <c r="T135" s="291">
        <v>0</v>
      </c>
      <c r="U135" s="291">
        <v>0</v>
      </c>
      <c r="V135" s="291">
        <v>0</v>
      </c>
    </row>
    <row r="136" spans="1:22" ht="29.25" customHeight="1">
      <c r="A136" s="288"/>
      <c r="B136" s="287" t="s">
        <v>833</v>
      </c>
      <c r="C136" s="284" t="s">
        <v>945</v>
      </c>
      <c r="D136" s="288" t="s">
        <v>828</v>
      </c>
      <c r="E136" s="288" t="s">
        <v>802</v>
      </c>
      <c r="F136" s="127">
        <v>16702</v>
      </c>
      <c r="G136" s="127">
        <v>4083.16</v>
      </c>
      <c r="H136" s="100">
        <v>16702</v>
      </c>
      <c r="I136" s="100">
        <v>4083.16</v>
      </c>
      <c r="J136" s="100">
        <v>0</v>
      </c>
      <c r="K136" s="100">
        <v>0</v>
      </c>
      <c r="L136" s="302" t="s">
        <v>946</v>
      </c>
      <c r="M136" s="291">
        <v>0</v>
      </c>
      <c r="N136" s="291">
        <v>16702</v>
      </c>
      <c r="O136" s="291">
        <v>0</v>
      </c>
      <c r="P136" s="291">
        <v>0</v>
      </c>
      <c r="Q136" s="299">
        <v>0</v>
      </c>
      <c r="R136" s="291">
        <v>0</v>
      </c>
      <c r="S136" s="291">
        <v>4083.16</v>
      </c>
      <c r="T136" s="291">
        <v>0</v>
      </c>
      <c r="U136" s="291">
        <v>0</v>
      </c>
      <c r="V136" s="291">
        <v>0</v>
      </c>
    </row>
    <row r="137" spans="1:22" ht="69" customHeight="1">
      <c r="A137" s="288"/>
      <c r="B137" s="287" t="s">
        <v>840</v>
      </c>
      <c r="C137" s="284" t="s">
        <v>947</v>
      </c>
      <c r="D137" s="288" t="s">
        <v>828</v>
      </c>
      <c r="E137" s="288" t="s">
        <v>802</v>
      </c>
      <c r="F137" s="127">
        <v>0</v>
      </c>
      <c r="G137" s="127">
        <v>0</v>
      </c>
      <c r="H137" s="100">
        <v>0</v>
      </c>
      <c r="I137" s="100">
        <v>0</v>
      </c>
      <c r="J137" s="100">
        <v>0</v>
      </c>
      <c r="K137" s="100">
        <v>0</v>
      </c>
      <c r="L137" s="302" t="s">
        <v>948</v>
      </c>
      <c r="M137" s="291">
        <v>0</v>
      </c>
      <c r="N137" s="291">
        <v>0</v>
      </c>
      <c r="O137" s="291">
        <v>0</v>
      </c>
      <c r="P137" s="291">
        <v>0</v>
      </c>
      <c r="Q137" s="299">
        <v>0</v>
      </c>
      <c r="R137" s="291">
        <v>0</v>
      </c>
      <c r="S137" s="291">
        <v>0</v>
      </c>
      <c r="T137" s="291">
        <v>0</v>
      </c>
      <c r="U137" s="291">
        <v>0</v>
      </c>
      <c r="V137" s="291">
        <v>0</v>
      </c>
    </row>
    <row r="138" spans="1:22" ht="52.5">
      <c r="A138" s="288" t="s">
        <v>949</v>
      </c>
      <c r="B138" s="286" t="s">
        <v>950</v>
      </c>
      <c r="C138" s="284" t="s">
        <v>355</v>
      </c>
      <c r="D138" s="288"/>
      <c r="E138" s="288"/>
      <c r="F138" s="127">
        <v>30000</v>
      </c>
      <c r="G138" s="127">
        <v>0</v>
      </c>
      <c r="H138" s="100">
        <v>30000</v>
      </c>
      <c r="I138" s="100">
        <v>0</v>
      </c>
      <c r="J138" s="100">
        <v>0</v>
      </c>
      <c r="K138" s="100">
        <v>0</v>
      </c>
      <c r="L138" s="302"/>
      <c r="M138" s="291">
        <v>0</v>
      </c>
      <c r="N138" s="291">
        <v>0</v>
      </c>
      <c r="O138" s="291">
        <v>0</v>
      </c>
      <c r="P138" s="291">
        <v>0</v>
      </c>
      <c r="Q138" s="299">
        <v>0</v>
      </c>
      <c r="R138" s="291">
        <v>0</v>
      </c>
      <c r="S138" s="291">
        <v>0</v>
      </c>
      <c r="T138" s="291">
        <v>0</v>
      </c>
      <c r="U138" s="291">
        <v>0</v>
      </c>
      <c r="V138" s="291">
        <v>0</v>
      </c>
    </row>
    <row r="139" spans="1:22" ht="12.75">
      <c r="A139" s="288"/>
      <c r="B139" s="287" t="s">
        <v>356</v>
      </c>
      <c r="C139" s="284" t="s">
        <v>357</v>
      </c>
      <c r="D139" s="288" t="s">
        <v>808</v>
      </c>
      <c r="E139" s="288" t="s">
        <v>802</v>
      </c>
      <c r="F139" s="127">
        <v>30000</v>
      </c>
      <c r="G139" s="127">
        <v>0</v>
      </c>
      <c r="H139" s="100">
        <v>30000</v>
      </c>
      <c r="I139" s="100">
        <v>0</v>
      </c>
      <c r="J139" s="100">
        <v>0</v>
      </c>
      <c r="K139" s="100">
        <v>0</v>
      </c>
      <c r="L139" s="302" t="s">
        <v>495</v>
      </c>
      <c r="M139" s="291">
        <v>0</v>
      </c>
      <c r="N139" s="291">
        <v>30000</v>
      </c>
      <c r="O139" s="291">
        <v>0</v>
      </c>
      <c r="P139" s="291">
        <v>0</v>
      </c>
      <c r="Q139" s="299">
        <v>0</v>
      </c>
      <c r="R139" s="291">
        <v>0</v>
      </c>
      <c r="S139" s="291">
        <v>0</v>
      </c>
      <c r="T139" s="291">
        <v>0</v>
      </c>
      <c r="U139" s="291">
        <v>0</v>
      </c>
      <c r="V139" s="291">
        <v>0</v>
      </c>
    </row>
    <row r="140" spans="1:22" ht="52.5">
      <c r="A140" s="288" t="s">
        <v>951</v>
      </c>
      <c r="B140" s="286" t="s">
        <v>952</v>
      </c>
      <c r="C140" s="284" t="s">
        <v>358</v>
      </c>
      <c r="D140" s="288"/>
      <c r="E140" s="288"/>
      <c r="F140" s="127">
        <v>140652</v>
      </c>
      <c r="G140" s="127">
        <v>0</v>
      </c>
      <c r="H140" s="127">
        <v>86652</v>
      </c>
      <c r="I140" s="127">
        <v>0</v>
      </c>
      <c r="J140" s="127">
        <v>54000</v>
      </c>
      <c r="K140" s="127">
        <v>0</v>
      </c>
      <c r="L140" s="302" t="s">
        <v>496</v>
      </c>
      <c r="M140" s="291">
        <v>0</v>
      </c>
      <c r="N140" s="291">
        <v>0</v>
      </c>
      <c r="O140" s="291">
        <v>0</v>
      </c>
      <c r="P140" s="291">
        <v>0</v>
      </c>
      <c r="Q140" s="299">
        <v>0</v>
      </c>
      <c r="R140" s="291">
        <v>0</v>
      </c>
      <c r="S140" s="291">
        <v>0</v>
      </c>
      <c r="T140" s="291">
        <v>0</v>
      </c>
      <c r="U140" s="291">
        <v>0</v>
      </c>
      <c r="V140" s="291">
        <v>0</v>
      </c>
    </row>
    <row r="141" spans="1:22" ht="12.75">
      <c r="A141" s="288"/>
      <c r="B141" s="287" t="s">
        <v>497</v>
      </c>
      <c r="C141" s="284" t="s">
        <v>498</v>
      </c>
      <c r="D141" s="288" t="s">
        <v>953</v>
      </c>
      <c r="E141" s="288" t="s">
        <v>802</v>
      </c>
      <c r="F141" s="127">
        <v>0</v>
      </c>
      <c r="G141" s="127">
        <v>0</v>
      </c>
      <c r="H141" s="100">
        <v>0</v>
      </c>
      <c r="I141" s="100">
        <v>0</v>
      </c>
      <c r="J141" s="100">
        <v>0</v>
      </c>
      <c r="K141" s="100">
        <v>0</v>
      </c>
      <c r="L141" s="302" t="s">
        <v>954</v>
      </c>
      <c r="M141" s="291">
        <v>0</v>
      </c>
      <c r="N141" s="291">
        <v>0</v>
      </c>
      <c r="O141" s="291">
        <v>0</v>
      </c>
      <c r="P141" s="291">
        <v>0</v>
      </c>
      <c r="Q141" s="299">
        <v>0</v>
      </c>
      <c r="R141" s="291">
        <v>0</v>
      </c>
      <c r="S141" s="291">
        <v>0</v>
      </c>
      <c r="T141" s="291">
        <v>0</v>
      </c>
      <c r="U141" s="291">
        <v>0</v>
      </c>
      <c r="V141" s="291">
        <v>0</v>
      </c>
    </row>
    <row r="142" spans="1:22" ht="26.25">
      <c r="A142" s="288"/>
      <c r="B142" s="287" t="s">
        <v>955</v>
      </c>
      <c r="C142" s="284" t="s">
        <v>956</v>
      </c>
      <c r="D142" s="288" t="s">
        <v>953</v>
      </c>
      <c r="E142" s="288" t="s">
        <v>802</v>
      </c>
      <c r="F142" s="127">
        <v>54000</v>
      </c>
      <c r="G142" s="127">
        <v>0</v>
      </c>
      <c r="H142" s="100">
        <v>0</v>
      </c>
      <c r="I142" s="100">
        <v>0</v>
      </c>
      <c r="J142" s="100">
        <v>54000</v>
      </c>
      <c r="K142" s="100">
        <v>0</v>
      </c>
      <c r="L142" s="302" t="s">
        <v>954</v>
      </c>
      <c r="M142" s="291">
        <v>0</v>
      </c>
      <c r="N142" s="291">
        <v>54000</v>
      </c>
      <c r="O142" s="291">
        <v>0</v>
      </c>
      <c r="P142" s="291">
        <v>0</v>
      </c>
      <c r="Q142" s="299">
        <v>0</v>
      </c>
      <c r="R142" s="291">
        <v>0</v>
      </c>
      <c r="S142" s="291">
        <v>0</v>
      </c>
      <c r="T142" s="291">
        <v>0</v>
      </c>
      <c r="U142" s="291">
        <v>0</v>
      </c>
      <c r="V142" s="291">
        <v>0</v>
      </c>
    </row>
    <row r="143" spans="1:22" ht="26.25">
      <c r="A143" s="288"/>
      <c r="B143" s="287" t="s">
        <v>359</v>
      </c>
      <c r="C143" s="284" t="s">
        <v>360</v>
      </c>
      <c r="D143" s="288" t="s">
        <v>953</v>
      </c>
      <c r="E143" s="288" t="s">
        <v>802</v>
      </c>
      <c r="F143" s="127">
        <v>50000</v>
      </c>
      <c r="G143" s="127">
        <v>0</v>
      </c>
      <c r="H143" s="100">
        <v>50000</v>
      </c>
      <c r="I143" s="100">
        <v>0</v>
      </c>
      <c r="J143" s="100">
        <v>0</v>
      </c>
      <c r="K143" s="100">
        <v>0</v>
      </c>
      <c r="L143" s="302" t="s">
        <v>957</v>
      </c>
      <c r="M143" s="291">
        <v>0</v>
      </c>
      <c r="N143" s="291">
        <v>50000</v>
      </c>
      <c r="O143" s="291">
        <v>0</v>
      </c>
      <c r="P143" s="291">
        <v>0</v>
      </c>
      <c r="Q143" s="299">
        <v>0</v>
      </c>
      <c r="R143" s="291">
        <v>0</v>
      </c>
      <c r="S143" s="291">
        <v>0</v>
      </c>
      <c r="T143" s="291">
        <v>0</v>
      </c>
      <c r="U143" s="291">
        <v>0</v>
      </c>
      <c r="V143" s="291">
        <v>0</v>
      </c>
    </row>
    <row r="144" spans="1:22" ht="26.25">
      <c r="A144" s="288"/>
      <c r="B144" s="287" t="s">
        <v>361</v>
      </c>
      <c r="C144" s="284" t="s">
        <v>362</v>
      </c>
      <c r="D144" s="288" t="s">
        <v>808</v>
      </c>
      <c r="E144" s="288" t="s">
        <v>802</v>
      </c>
      <c r="F144" s="127">
        <v>36652</v>
      </c>
      <c r="G144" s="127">
        <v>0</v>
      </c>
      <c r="H144" s="100">
        <v>36652</v>
      </c>
      <c r="I144" s="100">
        <v>0</v>
      </c>
      <c r="J144" s="100">
        <v>0</v>
      </c>
      <c r="K144" s="100">
        <v>0</v>
      </c>
      <c r="L144" s="302" t="s">
        <v>958</v>
      </c>
      <c r="M144" s="291">
        <v>0</v>
      </c>
      <c r="N144" s="291">
        <v>36652</v>
      </c>
      <c r="O144" s="291">
        <v>0</v>
      </c>
      <c r="P144" s="291">
        <v>0</v>
      </c>
      <c r="Q144" s="299">
        <v>0</v>
      </c>
      <c r="R144" s="291">
        <v>0</v>
      </c>
      <c r="S144" s="291">
        <v>0</v>
      </c>
      <c r="T144" s="291">
        <v>0</v>
      </c>
      <c r="U144" s="291">
        <v>0</v>
      </c>
      <c r="V144" s="291">
        <v>0</v>
      </c>
    </row>
    <row r="145" spans="1:22" ht="26.25">
      <c r="A145" s="288"/>
      <c r="B145" s="287" t="s">
        <v>227</v>
      </c>
      <c r="C145" s="284" t="s">
        <v>363</v>
      </c>
      <c r="D145" s="288" t="s">
        <v>953</v>
      </c>
      <c r="E145" s="288" t="s">
        <v>802</v>
      </c>
      <c r="F145" s="127">
        <v>0</v>
      </c>
      <c r="G145" s="127">
        <v>0</v>
      </c>
      <c r="H145" s="100">
        <v>0</v>
      </c>
      <c r="I145" s="100">
        <v>0</v>
      </c>
      <c r="J145" s="100">
        <v>0</v>
      </c>
      <c r="K145" s="100">
        <v>0</v>
      </c>
      <c r="L145" s="302" t="s">
        <v>499</v>
      </c>
      <c r="M145" s="291">
        <v>0</v>
      </c>
      <c r="N145" s="291">
        <v>0</v>
      </c>
      <c r="O145" s="291">
        <v>0</v>
      </c>
      <c r="P145" s="291">
        <v>0</v>
      </c>
      <c r="Q145" s="299">
        <v>0</v>
      </c>
      <c r="R145" s="291">
        <v>0</v>
      </c>
      <c r="S145" s="291">
        <v>0</v>
      </c>
      <c r="T145" s="291">
        <v>0</v>
      </c>
      <c r="U145" s="291">
        <v>0</v>
      </c>
      <c r="V145" s="291">
        <v>0</v>
      </c>
    </row>
    <row r="146" spans="1:22" ht="52.5">
      <c r="A146" s="288" t="s">
        <v>959</v>
      </c>
      <c r="B146" s="286" t="s">
        <v>960</v>
      </c>
      <c r="C146" s="284" t="s">
        <v>364</v>
      </c>
      <c r="D146" s="288"/>
      <c r="E146" s="288"/>
      <c r="F146" s="127">
        <v>16000</v>
      </c>
      <c r="G146" s="127">
        <v>1599.98</v>
      </c>
      <c r="H146" s="127">
        <v>16000</v>
      </c>
      <c r="I146" s="127">
        <v>1599.98</v>
      </c>
      <c r="J146" s="127">
        <v>0</v>
      </c>
      <c r="K146" s="127">
        <v>0</v>
      </c>
      <c r="L146" s="302"/>
      <c r="M146" s="291">
        <v>0</v>
      </c>
      <c r="N146" s="291">
        <v>0</v>
      </c>
      <c r="O146" s="291">
        <v>0</v>
      </c>
      <c r="P146" s="291">
        <v>0</v>
      </c>
      <c r="Q146" s="299">
        <v>0</v>
      </c>
      <c r="R146" s="291">
        <v>0</v>
      </c>
      <c r="S146" s="291">
        <v>0</v>
      </c>
      <c r="T146" s="291">
        <v>0</v>
      </c>
      <c r="U146" s="291">
        <v>0</v>
      </c>
      <c r="V146" s="291">
        <v>0</v>
      </c>
    </row>
    <row r="147" spans="1:22" ht="26.25">
      <c r="A147" s="288"/>
      <c r="B147" s="287" t="s">
        <v>227</v>
      </c>
      <c r="C147" s="284" t="s">
        <v>365</v>
      </c>
      <c r="D147" s="288" t="s">
        <v>953</v>
      </c>
      <c r="E147" s="288" t="s">
        <v>802</v>
      </c>
      <c r="F147" s="127">
        <v>16000</v>
      </c>
      <c r="G147" s="127">
        <v>1599.98</v>
      </c>
      <c r="H147" s="100">
        <v>16000</v>
      </c>
      <c r="I147" s="100">
        <v>1599.98</v>
      </c>
      <c r="J147" s="100">
        <v>0</v>
      </c>
      <c r="K147" s="100">
        <v>0</v>
      </c>
      <c r="L147" s="302" t="s">
        <v>535</v>
      </c>
      <c r="M147" s="291">
        <v>0</v>
      </c>
      <c r="N147" s="291">
        <v>16000</v>
      </c>
      <c r="O147" s="291">
        <v>0</v>
      </c>
      <c r="P147" s="291">
        <v>0</v>
      </c>
      <c r="Q147" s="299">
        <v>0</v>
      </c>
      <c r="R147" s="291">
        <v>0</v>
      </c>
      <c r="S147" s="291">
        <v>1599.98</v>
      </c>
      <c r="T147" s="291">
        <v>0</v>
      </c>
      <c r="U147" s="291">
        <v>0</v>
      </c>
      <c r="V147" s="291">
        <v>0</v>
      </c>
    </row>
    <row r="148" spans="1:22" ht="66">
      <c r="A148" s="288" t="s">
        <v>961</v>
      </c>
      <c r="B148" s="286" t="s">
        <v>962</v>
      </c>
      <c r="C148" s="284" t="s">
        <v>366</v>
      </c>
      <c r="D148" s="288"/>
      <c r="E148" s="288"/>
      <c r="F148" s="127">
        <v>60000</v>
      </c>
      <c r="G148" s="127">
        <v>0</v>
      </c>
      <c r="H148" s="127">
        <v>60000</v>
      </c>
      <c r="I148" s="127">
        <v>0</v>
      </c>
      <c r="J148" s="127">
        <v>0</v>
      </c>
      <c r="K148" s="127">
        <v>0</v>
      </c>
      <c r="L148" s="302"/>
      <c r="M148" s="291">
        <v>0</v>
      </c>
      <c r="N148" s="291">
        <v>0</v>
      </c>
      <c r="O148" s="291">
        <v>0</v>
      </c>
      <c r="P148" s="291">
        <v>0</v>
      </c>
      <c r="Q148" s="299">
        <v>0</v>
      </c>
      <c r="R148" s="291">
        <v>0</v>
      </c>
      <c r="S148" s="291">
        <v>0</v>
      </c>
      <c r="T148" s="291">
        <v>0</v>
      </c>
      <c r="U148" s="291">
        <v>0</v>
      </c>
      <c r="V148" s="291">
        <v>0</v>
      </c>
    </row>
    <row r="149" spans="1:22" ht="15" customHeight="1">
      <c r="A149" s="346"/>
      <c r="B149" s="351" t="s">
        <v>227</v>
      </c>
      <c r="C149" s="284" t="s">
        <v>367</v>
      </c>
      <c r="D149" s="288" t="s">
        <v>824</v>
      </c>
      <c r="E149" s="288" t="s">
        <v>802</v>
      </c>
      <c r="F149" s="127">
        <v>30000</v>
      </c>
      <c r="G149" s="127">
        <v>0</v>
      </c>
      <c r="H149" s="100">
        <v>30000</v>
      </c>
      <c r="I149" s="100">
        <v>0</v>
      </c>
      <c r="J149" s="100">
        <v>0</v>
      </c>
      <c r="K149" s="100">
        <v>0</v>
      </c>
      <c r="L149" s="302" t="s">
        <v>963</v>
      </c>
      <c r="M149" s="291">
        <v>0</v>
      </c>
      <c r="N149" s="291">
        <v>30000</v>
      </c>
      <c r="O149" s="291">
        <v>0</v>
      </c>
      <c r="P149" s="291">
        <v>0</v>
      </c>
      <c r="Q149" s="299">
        <v>0</v>
      </c>
      <c r="R149" s="291">
        <v>0</v>
      </c>
      <c r="S149" s="291">
        <v>0</v>
      </c>
      <c r="T149" s="291">
        <v>0</v>
      </c>
      <c r="U149" s="291">
        <v>0</v>
      </c>
      <c r="V149" s="291">
        <v>0</v>
      </c>
    </row>
    <row r="150" spans="1:22" ht="12.75">
      <c r="A150" s="347"/>
      <c r="B150" s="352"/>
      <c r="C150" s="284" t="s">
        <v>367</v>
      </c>
      <c r="D150" s="288" t="s">
        <v>826</v>
      </c>
      <c r="E150" s="288" t="s">
        <v>802</v>
      </c>
      <c r="F150" s="127">
        <v>20000</v>
      </c>
      <c r="G150" s="127">
        <v>0</v>
      </c>
      <c r="H150" s="100">
        <v>20000</v>
      </c>
      <c r="I150" s="100">
        <v>0</v>
      </c>
      <c r="J150" s="100">
        <v>0</v>
      </c>
      <c r="K150" s="100">
        <v>0</v>
      </c>
      <c r="L150" s="302" t="s">
        <v>964</v>
      </c>
      <c r="M150" s="291">
        <v>0</v>
      </c>
      <c r="N150" s="291">
        <v>20000</v>
      </c>
      <c r="O150" s="291">
        <v>0</v>
      </c>
      <c r="P150" s="291">
        <v>0</v>
      </c>
      <c r="Q150" s="299">
        <v>0</v>
      </c>
      <c r="R150" s="291">
        <v>0</v>
      </c>
      <c r="S150" s="291">
        <v>0</v>
      </c>
      <c r="T150" s="291">
        <v>0</v>
      </c>
      <c r="U150" s="291">
        <v>0</v>
      </c>
      <c r="V150" s="291">
        <v>0</v>
      </c>
    </row>
    <row r="151" spans="1:22" ht="12.75">
      <c r="A151" s="348"/>
      <c r="B151" s="353"/>
      <c r="C151" s="284" t="s">
        <v>367</v>
      </c>
      <c r="D151" s="288" t="s">
        <v>828</v>
      </c>
      <c r="E151" s="288" t="s">
        <v>802</v>
      </c>
      <c r="F151" s="127">
        <v>10000</v>
      </c>
      <c r="G151" s="127">
        <v>0</v>
      </c>
      <c r="H151" s="100">
        <v>10000</v>
      </c>
      <c r="I151" s="100">
        <v>0</v>
      </c>
      <c r="J151" s="100">
        <v>0</v>
      </c>
      <c r="K151" s="100">
        <v>0</v>
      </c>
      <c r="L151" s="302" t="s">
        <v>965</v>
      </c>
      <c r="M151" s="291">
        <v>0</v>
      </c>
      <c r="N151" s="291">
        <v>10000</v>
      </c>
      <c r="O151" s="291">
        <v>0</v>
      </c>
      <c r="P151" s="291">
        <v>0</v>
      </c>
      <c r="Q151" s="299">
        <v>0</v>
      </c>
      <c r="R151" s="291">
        <v>0</v>
      </c>
      <c r="S151" s="291">
        <v>0</v>
      </c>
      <c r="T151" s="291">
        <v>0</v>
      </c>
      <c r="U151" s="291">
        <v>0</v>
      </c>
      <c r="V151" s="291">
        <v>0</v>
      </c>
    </row>
    <row r="152" spans="1:22" s="300" customFormat="1" ht="39">
      <c r="A152" s="295" t="s">
        <v>374</v>
      </c>
      <c r="B152" s="296" t="s">
        <v>966</v>
      </c>
      <c r="C152" s="297" t="s">
        <v>368</v>
      </c>
      <c r="D152" s="295"/>
      <c r="E152" s="295"/>
      <c r="F152" s="127">
        <v>30000</v>
      </c>
      <c r="G152" s="127">
        <v>0</v>
      </c>
      <c r="H152" s="127">
        <v>30000</v>
      </c>
      <c r="I152" s="127">
        <v>0</v>
      </c>
      <c r="J152" s="127">
        <v>0</v>
      </c>
      <c r="K152" s="127">
        <v>0</v>
      </c>
      <c r="L152" s="303"/>
      <c r="M152" s="291">
        <v>0</v>
      </c>
      <c r="N152" s="291">
        <v>0</v>
      </c>
      <c r="O152" s="291">
        <v>0</v>
      </c>
      <c r="P152" s="291">
        <v>0</v>
      </c>
      <c r="Q152" s="299">
        <v>0</v>
      </c>
      <c r="R152" s="291">
        <v>0</v>
      </c>
      <c r="S152" s="291">
        <v>0</v>
      </c>
      <c r="T152" s="291">
        <v>0</v>
      </c>
      <c r="U152" s="291">
        <v>0</v>
      </c>
      <c r="V152" s="291">
        <v>0</v>
      </c>
    </row>
    <row r="153" spans="1:22" ht="26.25">
      <c r="A153" s="288"/>
      <c r="B153" s="287" t="s">
        <v>227</v>
      </c>
      <c r="C153" s="284" t="s">
        <v>369</v>
      </c>
      <c r="D153" s="288" t="s">
        <v>811</v>
      </c>
      <c r="E153" s="288" t="s">
        <v>804</v>
      </c>
      <c r="F153" s="127">
        <v>30000</v>
      </c>
      <c r="G153" s="127">
        <v>0</v>
      </c>
      <c r="H153" s="100">
        <v>30000</v>
      </c>
      <c r="I153" s="100">
        <v>0</v>
      </c>
      <c r="J153" s="100">
        <v>0</v>
      </c>
      <c r="K153" s="100">
        <v>0</v>
      </c>
      <c r="L153" s="302" t="s">
        <v>967</v>
      </c>
      <c r="M153" s="291">
        <v>0</v>
      </c>
      <c r="N153" s="291">
        <v>0</v>
      </c>
      <c r="O153" s="291">
        <v>0</v>
      </c>
      <c r="P153" s="291">
        <v>30000</v>
      </c>
      <c r="Q153" s="299">
        <v>0</v>
      </c>
      <c r="R153" s="291">
        <v>0</v>
      </c>
      <c r="S153" s="291">
        <v>0</v>
      </c>
      <c r="T153" s="291">
        <v>0</v>
      </c>
      <c r="U153" s="291">
        <v>0</v>
      </c>
      <c r="V153" s="291">
        <v>0</v>
      </c>
    </row>
    <row r="154" spans="1:22" s="300" customFormat="1" ht="52.5">
      <c r="A154" s="295" t="s">
        <v>209</v>
      </c>
      <c r="B154" s="296" t="s">
        <v>257</v>
      </c>
      <c r="C154" s="297" t="s">
        <v>370</v>
      </c>
      <c r="D154" s="295"/>
      <c r="E154" s="295"/>
      <c r="F154" s="127">
        <v>5000</v>
      </c>
      <c r="G154" s="127">
        <v>0</v>
      </c>
      <c r="H154" s="127">
        <v>5000</v>
      </c>
      <c r="I154" s="127">
        <v>0</v>
      </c>
      <c r="J154" s="127">
        <v>0</v>
      </c>
      <c r="K154" s="127">
        <v>0</v>
      </c>
      <c r="L154" s="303"/>
      <c r="M154" s="291">
        <v>0</v>
      </c>
      <c r="N154" s="291">
        <v>0</v>
      </c>
      <c r="O154" s="291">
        <v>0</v>
      </c>
      <c r="P154" s="291">
        <v>0</v>
      </c>
      <c r="Q154" s="299">
        <v>0</v>
      </c>
      <c r="R154" s="291">
        <v>0</v>
      </c>
      <c r="S154" s="291">
        <v>0</v>
      </c>
      <c r="T154" s="291">
        <v>0</v>
      </c>
      <c r="U154" s="291">
        <v>0</v>
      </c>
      <c r="V154" s="291">
        <v>0</v>
      </c>
    </row>
    <row r="155" spans="1:22" ht="26.25">
      <c r="A155" s="288"/>
      <c r="B155" s="287" t="s">
        <v>227</v>
      </c>
      <c r="C155" s="284" t="s">
        <v>371</v>
      </c>
      <c r="D155" s="288" t="s">
        <v>808</v>
      </c>
      <c r="E155" s="288" t="s">
        <v>802</v>
      </c>
      <c r="F155" s="127">
        <v>5000</v>
      </c>
      <c r="G155" s="127">
        <v>0</v>
      </c>
      <c r="H155" s="100">
        <v>5000</v>
      </c>
      <c r="I155" s="100">
        <v>0</v>
      </c>
      <c r="J155" s="100">
        <v>0</v>
      </c>
      <c r="K155" s="100">
        <v>0</v>
      </c>
      <c r="L155" s="302" t="s">
        <v>968</v>
      </c>
      <c r="M155" s="291">
        <v>0</v>
      </c>
      <c r="N155" s="291">
        <v>5000</v>
      </c>
      <c r="O155" s="291">
        <v>0</v>
      </c>
      <c r="P155" s="291">
        <v>0</v>
      </c>
      <c r="Q155" s="299">
        <v>0</v>
      </c>
      <c r="R155" s="291">
        <v>0</v>
      </c>
      <c r="S155" s="291">
        <v>0</v>
      </c>
      <c r="T155" s="291">
        <v>0</v>
      </c>
      <c r="U155" s="291">
        <v>0</v>
      </c>
      <c r="V155" s="291">
        <v>0</v>
      </c>
    </row>
    <row r="156" spans="1:22" s="300" customFormat="1" ht="39">
      <c r="A156" s="295" t="s">
        <v>186</v>
      </c>
      <c r="B156" s="296" t="s">
        <v>258</v>
      </c>
      <c r="C156" s="297" t="s">
        <v>372</v>
      </c>
      <c r="D156" s="295"/>
      <c r="E156" s="295"/>
      <c r="F156" s="127">
        <v>150000</v>
      </c>
      <c r="G156" s="127">
        <v>89000</v>
      </c>
      <c r="H156" s="127">
        <v>150000</v>
      </c>
      <c r="I156" s="127">
        <v>89000</v>
      </c>
      <c r="J156" s="127">
        <v>0</v>
      </c>
      <c r="K156" s="127">
        <v>0</v>
      </c>
      <c r="L156" s="303"/>
      <c r="M156" s="291">
        <v>0</v>
      </c>
      <c r="N156" s="291">
        <v>0</v>
      </c>
      <c r="O156" s="291">
        <v>0</v>
      </c>
      <c r="P156" s="291">
        <v>0</v>
      </c>
      <c r="Q156" s="299">
        <v>0</v>
      </c>
      <c r="R156" s="291">
        <v>0</v>
      </c>
      <c r="S156" s="291">
        <v>0</v>
      </c>
      <c r="T156" s="291">
        <v>0</v>
      </c>
      <c r="U156" s="291">
        <v>0</v>
      </c>
      <c r="V156" s="291">
        <v>0</v>
      </c>
    </row>
    <row r="157" spans="1:22" ht="26.25">
      <c r="A157" s="288"/>
      <c r="B157" s="287" t="s">
        <v>227</v>
      </c>
      <c r="C157" s="284" t="s">
        <v>373</v>
      </c>
      <c r="D157" s="288" t="s">
        <v>969</v>
      </c>
      <c r="E157" s="288" t="s">
        <v>805</v>
      </c>
      <c r="F157" s="127">
        <v>150000</v>
      </c>
      <c r="G157" s="127">
        <v>89000</v>
      </c>
      <c r="H157" s="100">
        <v>150000</v>
      </c>
      <c r="I157" s="100">
        <v>89000</v>
      </c>
      <c r="J157" s="100">
        <v>0</v>
      </c>
      <c r="K157" s="100">
        <v>0</v>
      </c>
      <c r="L157" s="302" t="s">
        <v>970</v>
      </c>
      <c r="M157" s="291">
        <v>0</v>
      </c>
      <c r="N157" s="291">
        <v>0</v>
      </c>
      <c r="O157" s="291">
        <v>0</v>
      </c>
      <c r="P157" s="291">
        <v>0</v>
      </c>
      <c r="Q157" s="299">
        <v>150000</v>
      </c>
      <c r="R157" s="291">
        <v>0</v>
      </c>
      <c r="S157" s="291">
        <v>0</v>
      </c>
      <c r="T157" s="291">
        <v>0</v>
      </c>
      <c r="U157" s="291">
        <v>0</v>
      </c>
      <c r="V157" s="291">
        <v>89000</v>
      </c>
    </row>
    <row r="158" spans="1:22" s="300" customFormat="1" ht="26.25">
      <c r="A158" s="295" t="s">
        <v>414</v>
      </c>
      <c r="B158" s="296" t="s">
        <v>971</v>
      </c>
      <c r="C158" s="297" t="s">
        <v>375</v>
      </c>
      <c r="D158" s="295"/>
      <c r="E158" s="295"/>
      <c r="F158" s="127">
        <v>11442200</v>
      </c>
      <c r="G158" s="127">
        <v>2473885.91</v>
      </c>
      <c r="H158" s="127">
        <v>109200</v>
      </c>
      <c r="I158" s="127">
        <v>18200</v>
      </c>
      <c r="J158" s="127">
        <v>11333000</v>
      </c>
      <c r="K158" s="127">
        <v>2455685.91</v>
      </c>
      <c r="L158" s="303"/>
      <c r="M158" s="291">
        <v>0</v>
      </c>
      <c r="N158" s="291">
        <v>0</v>
      </c>
      <c r="O158" s="291">
        <v>0</v>
      </c>
      <c r="P158" s="291">
        <v>0</v>
      </c>
      <c r="Q158" s="299">
        <v>0</v>
      </c>
      <c r="R158" s="291">
        <v>0</v>
      </c>
      <c r="S158" s="291">
        <v>0</v>
      </c>
      <c r="T158" s="291">
        <v>0</v>
      </c>
      <c r="U158" s="291">
        <v>0</v>
      </c>
      <c r="V158" s="291">
        <v>0</v>
      </c>
    </row>
    <row r="159" spans="1:22" ht="39">
      <c r="A159" s="288" t="s">
        <v>972</v>
      </c>
      <c r="B159" s="286" t="s">
        <v>973</v>
      </c>
      <c r="C159" s="284" t="s">
        <v>376</v>
      </c>
      <c r="D159" s="288"/>
      <c r="E159" s="288"/>
      <c r="F159" s="127">
        <v>109200</v>
      </c>
      <c r="G159" s="127">
        <v>18200</v>
      </c>
      <c r="H159" s="100">
        <v>109200</v>
      </c>
      <c r="I159" s="100">
        <v>18200</v>
      </c>
      <c r="J159" s="100">
        <v>0</v>
      </c>
      <c r="K159" s="100">
        <v>0</v>
      </c>
      <c r="L159" s="302"/>
      <c r="M159" s="291">
        <v>0</v>
      </c>
      <c r="N159" s="291">
        <v>0</v>
      </c>
      <c r="O159" s="291">
        <v>0</v>
      </c>
      <c r="P159" s="291">
        <v>0</v>
      </c>
      <c r="Q159" s="299">
        <v>0</v>
      </c>
      <c r="R159" s="291">
        <v>0</v>
      </c>
      <c r="S159" s="291">
        <v>0</v>
      </c>
      <c r="T159" s="291">
        <v>0</v>
      </c>
      <c r="U159" s="291">
        <v>0</v>
      </c>
      <c r="V159" s="291">
        <v>0</v>
      </c>
    </row>
    <row r="160" spans="1:22" ht="97.5" customHeight="1" hidden="1">
      <c r="A160" s="288"/>
      <c r="B160" s="287" t="s">
        <v>974</v>
      </c>
      <c r="C160" s="284" t="s">
        <v>436</v>
      </c>
      <c r="D160" s="288" t="s">
        <v>921</v>
      </c>
      <c r="E160" s="288"/>
      <c r="F160" s="127">
        <v>0</v>
      </c>
      <c r="G160" s="127">
        <v>0</v>
      </c>
      <c r="H160" s="100"/>
      <c r="I160" s="100"/>
      <c r="J160" s="100">
        <v>0</v>
      </c>
      <c r="K160" s="100"/>
      <c r="L160" s="302" t="s">
        <v>500</v>
      </c>
      <c r="M160" s="291">
        <v>0</v>
      </c>
      <c r="N160" s="291">
        <v>0</v>
      </c>
      <c r="O160" s="291">
        <v>0</v>
      </c>
      <c r="P160" s="291">
        <v>0</v>
      </c>
      <c r="Q160" s="299">
        <v>0</v>
      </c>
      <c r="R160" s="291">
        <v>0</v>
      </c>
      <c r="S160" s="291">
        <v>0</v>
      </c>
      <c r="T160" s="291">
        <v>0</v>
      </c>
      <c r="U160" s="291">
        <v>0</v>
      </c>
      <c r="V160" s="291">
        <v>0</v>
      </c>
    </row>
    <row r="161" spans="1:22" ht="63.75" customHeight="1" hidden="1">
      <c r="A161" s="288"/>
      <c r="B161" s="287" t="s">
        <v>975</v>
      </c>
      <c r="C161" s="284" t="s">
        <v>976</v>
      </c>
      <c r="D161" s="288" t="s">
        <v>921</v>
      </c>
      <c r="E161" s="288"/>
      <c r="F161" s="127">
        <v>0</v>
      </c>
      <c r="G161" s="127">
        <v>0</v>
      </c>
      <c r="H161" s="100"/>
      <c r="I161" s="100"/>
      <c r="J161" s="100">
        <v>0</v>
      </c>
      <c r="K161" s="100"/>
      <c r="L161" s="302" t="s">
        <v>977</v>
      </c>
      <c r="M161" s="291">
        <v>0</v>
      </c>
      <c r="N161" s="291">
        <v>0</v>
      </c>
      <c r="O161" s="291">
        <v>0</v>
      </c>
      <c r="P161" s="291">
        <v>0</v>
      </c>
      <c r="Q161" s="299">
        <v>0</v>
      </c>
      <c r="R161" s="291">
        <v>0</v>
      </c>
      <c r="S161" s="291">
        <v>0</v>
      </c>
      <c r="T161" s="291">
        <v>0</v>
      </c>
      <c r="U161" s="291">
        <v>0</v>
      </c>
      <c r="V161" s="291">
        <v>0</v>
      </c>
    </row>
    <row r="162" spans="1:22" ht="12.75">
      <c r="A162" s="288"/>
      <c r="B162" s="287" t="s">
        <v>377</v>
      </c>
      <c r="C162" s="284" t="s">
        <v>378</v>
      </c>
      <c r="D162" s="288" t="s">
        <v>978</v>
      </c>
      <c r="E162" s="288" t="s">
        <v>805</v>
      </c>
      <c r="F162" s="127">
        <v>109200</v>
      </c>
      <c r="G162" s="127">
        <v>18200</v>
      </c>
      <c r="H162" s="100">
        <v>109200</v>
      </c>
      <c r="I162" s="100">
        <v>18200</v>
      </c>
      <c r="J162" s="100">
        <v>0</v>
      </c>
      <c r="K162" s="100">
        <v>0</v>
      </c>
      <c r="L162" s="302" t="s">
        <v>536</v>
      </c>
      <c r="M162" s="291">
        <v>0</v>
      </c>
      <c r="N162" s="291">
        <v>0</v>
      </c>
      <c r="O162" s="291">
        <v>0</v>
      </c>
      <c r="P162" s="291">
        <v>0</v>
      </c>
      <c r="Q162" s="299">
        <v>109200</v>
      </c>
      <c r="R162" s="291">
        <v>0</v>
      </c>
      <c r="S162" s="291">
        <v>0</v>
      </c>
      <c r="T162" s="291">
        <v>0</v>
      </c>
      <c r="U162" s="291">
        <v>0</v>
      </c>
      <c r="V162" s="291">
        <v>18200</v>
      </c>
    </row>
    <row r="163" spans="1:22" ht="39">
      <c r="A163" s="288" t="s">
        <v>979</v>
      </c>
      <c r="B163" s="286" t="s">
        <v>980</v>
      </c>
      <c r="C163" s="284" t="s">
        <v>501</v>
      </c>
      <c r="D163" s="288"/>
      <c r="E163" s="288"/>
      <c r="F163" s="127">
        <v>0</v>
      </c>
      <c r="G163" s="127">
        <v>0</v>
      </c>
      <c r="H163" s="307">
        <v>0</v>
      </c>
      <c r="I163" s="307">
        <v>0</v>
      </c>
      <c r="J163" s="307">
        <v>0</v>
      </c>
      <c r="K163" s="307">
        <v>0</v>
      </c>
      <c r="L163" s="302"/>
      <c r="M163" s="291">
        <v>0</v>
      </c>
      <c r="N163" s="291">
        <v>0</v>
      </c>
      <c r="O163" s="291">
        <v>0</v>
      </c>
      <c r="P163" s="291">
        <v>0</v>
      </c>
      <c r="Q163" s="299">
        <v>0</v>
      </c>
      <c r="R163" s="291">
        <v>0</v>
      </c>
      <c r="S163" s="291">
        <v>0</v>
      </c>
      <c r="T163" s="291">
        <v>0</v>
      </c>
      <c r="U163" s="291">
        <v>0</v>
      </c>
      <c r="V163" s="291">
        <v>0</v>
      </c>
    </row>
    <row r="164" spans="1:22" ht="26.25">
      <c r="A164" s="288"/>
      <c r="B164" s="337" t="s">
        <v>227</v>
      </c>
      <c r="C164" s="340" t="s">
        <v>502</v>
      </c>
      <c r="D164" s="288" t="s">
        <v>65</v>
      </c>
      <c r="E164" s="288"/>
      <c r="F164" s="127">
        <v>0</v>
      </c>
      <c r="G164" s="127">
        <v>0</v>
      </c>
      <c r="H164" s="100"/>
      <c r="I164" s="100"/>
      <c r="J164" s="100">
        <v>0</v>
      </c>
      <c r="K164" s="100"/>
      <c r="L164" s="302" t="s">
        <v>503</v>
      </c>
      <c r="M164" s="291">
        <v>0</v>
      </c>
      <c r="N164" s="291">
        <v>0</v>
      </c>
      <c r="O164" s="291">
        <v>0</v>
      </c>
      <c r="P164" s="291">
        <v>0</v>
      </c>
      <c r="Q164" s="299">
        <v>0</v>
      </c>
      <c r="R164" s="291">
        <v>0</v>
      </c>
      <c r="S164" s="291">
        <v>0</v>
      </c>
      <c r="T164" s="291">
        <v>0</v>
      </c>
      <c r="U164" s="291">
        <v>0</v>
      </c>
      <c r="V164" s="291">
        <v>0</v>
      </c>
    </row>
    <row r="165" spans="1:22" ht="12.75">
      <c r="A165" s="288"/>
      <c r="B165" s="338"/>
      <c r="C165" s="341"/>
      <c r="D165" s="354" t="s">
        <v>921</v>
      </c>
      <c r="E165" s="288" t="s">
        <v>801</v>
      </c>
      <c r="F165" s="127">
        <v>0</v>
      </c>
      <c r="G165" s="127">
        <v>0</v>
      </c>
      <c r="H165" s="100"/>
      <c r="I165" s="100"/>
      <c r="J165" s="100"/>
      <c r="K165" s="100"/>
      <c r="L165" s="302"/>
      <c r="M165" s="291">
        <v>0</v>
      </c>
      <c r="N165" s="291">
        <v>0</v>
      </c>
      <c r="O165" s="291">
        <v>0</v>
      </c>
      <c r="P165" s="291">
        <v>0</v>
      </c>
      <c r="Q165" s="299">
        <v>0</v>
      </c>
      <c r="R165" s="291">
        <v>0</v>
      </c>
      <c r="S165" s="291">
        <v>0</v>
      </c>
      <c r="T165" s="291">
        <v>0</v>
      </c>
      <c r="U165" s="291">
        <v>0</v>
      </c>
      <c r="V165" s="291">
        <v>0</v>
      </c>
    </row>
    <row r="166" spans="1:22" ht="12.75">
      <c r="A166" s="288"/>
      <c r="B166" s="338"/>
      <c r="C166" s="341"/>
      <c r="D166" s="354"/>
      <c r="E166" s="288" t="s">
        <v>802</v>
      </c>
      <c r="F166" s="127">
        <v>0</v>
      </c>
      <c r="G166" s="127">
        <v>0</v>
      </c>
      <c r="H166" s="100"/>
      <c r="I166" s="100"/>
      <c r="J166" s="100"/>
      <c r="K166" s="100"/>
      <c r="L166" s="302"/>
      <c r="M166" s="291">
        <v>0</v>
      </c>
      <c r="N166" s="291">
        <v>0</v>
      </c>
      <c r="O166" s="291">
        <v>0</v>
      </c>
      <c r="P166" s="291">
        <v>0</v>
      </c>
      <c r="Q166" s="299">
        <v>0</v>
      </c>
      <c r="R166" s="291">
        <v>0</v>
      </c>
      <c r="S166" s="291">
        <v>0</v>
      </c>
      <c r="T166" s="291">
        <v>0</v>
      </c>
      <c r="U166" s="291">
        <v>0</v>
      </c>
      <c r="V166" s="291">
        <v>0</v>
      </c>
    </row>
    <row r="167" spans="1:22" ht="12.75">
      <c r="A167" s="288"/>
      <c r="B167" s="338"/>
      <c r="C167" s="341"/>
      <c r="D167" s="354"/>
      <c r="E167" s="288" t="s">
        <v>803</v>
      </c>
      <c r="F167" s="127">
        <v>0</v>
      </c>
      <c r="G167" s="127">
        <v>0</v>
      </c>
      <c r="H167" s="100"/>
      <c r="I167" s="100"/>
      <c r="J167" s="100"/>
      <c r="K167" s="100"/>
      <c r="L167" s="302"/>
      <c r="M167" s="291">
        <v>0</v>
      </c>
      <c r="N167" s="291">
        <v>0</v>
      </c>
      <c r="O167" s="291">
        <v>0</v>
      </c>
      <c r="P167" s="291">
        <v>0</v>
      </c>
      <c r="Q167" s="299">
        <v>0</v>
      </c>
      <c r="R167" s="291">
        <v>0</v>
      </c>
      <c r="S167" s="291">
        <v>0</v>
      </c>
      <c r="T167" s="291">
        <v>0</v>
      </c>
      <c r="U167" s="291">
        <v>0</v>
      </c>
      <c r="V167" s="291">
        <v>0</v>
      </c>
    </row>
    <row r="168" spans="1:22" ht="12.75">
      <c r="A168" s="288"/>
      <c r="B168" s="338"/>
      <c r="C168" s="341"/>
      <c r="D168" s="354"/>
      <c r="E168" s="288" t="s">
        <v>804</v>
      </c>
      <c r="F168" s="127">
        <v>0</v>
      </c>
      <c r="G168" s="127">
        <v>0</v>
      </c>
      <c r="H168" s="100"/>
      <c r="I168" s="100"/>
      <c r="J168" s="100"/>
      <c r="K168" s="100"/>
      <c r="L168" s="302"/>
      <c r="M168" s="291">
        <v>0</v>
      </c>
      <c r="N168" s="291">
        <v>0</v>
      </c>
      <c r="O168" s="291">
        <v>0</v>
      </c>
      <c r="P168" s="291">
        <v>0</v>
      </c>
      <c r="Q168" s="299">
        <v>0</v>
      </c>
      <c r="R168" s="291">
        <v>0</v>
      </c>
      <c r="S168" s="291">
        <v>0</v>
      </c>
      <c r="T168" s="291">
        <v>0</v>
      </c>
      <c r="U168" s="291">
        <v>0</v>
      </c>
      <c r="V168" s="291">
        <v>0</v>
      </c>
    </row>
    <row r="169" spans="1:22" ht="12.75">
      <c r="A169" s="288"/>
      <c r="B169" s="339"/>
      <c r="C169" s="342"/>
      <c r="D169" s="354"/>
      <c r="E169" s="288" t="s">
        <v>805</v>
      </c>
      <c r="F169" s="127">
        <v>0</v>
      </c>
      <c r="G169" s="127">
        <v>0</v>
      </c>
      <c r="H169" s="100"/>
      <c r="I169" s="100"/>
      <c r="J169" s="100"/>
      <c r="K169" s="100"/>
      <c r="L169" s="302"/>
      <c r="M169" s="291">
        <v>0</v>
      </c>
      <c r="N169" s="291">
        <v>0</v>
      </c>
      <c r="O169" s="291">
        <v>0</v>
      </c>
      <c r="P169" s="291">
        <v>0</v>
      </c>
      <c r="Q169" s="299">
        <v>0</v>
      </c>
      <c r="R169" s="291">
        <v>0</v>
      </c>
      <c r="S169" s="291">
        <v>0</v>
      </c>
      <c r="T169" s="291">
        <v>0</v>
      </c>
      <c r="U169" s="291">
        <v>0</v>
      </c>
      <c r="V169" s="291">
        <v>0</v>
      </c>
    </row>
    <row r="170" spans="1:22" ht="39">
      <c r="A170" s="288" t="s">
        <v>981</v>
      </c>
      <c r="B170" s="286" t="s">
        <v>982</v>
      </c>
      <c r="C170" s="284" t="s">
        <v>379</v>
      </c>
      <c r="D170" s="288"/>
      <c r="E170" s="288"/>
      <c r="F170" s="127">
        <v>696000</v>
      </c>
      <c r="G170" s="127">
        <v>73408.21</v>
      </c>
      <c r="H170" s="100">
        <v>0</v>
      </c>
      <c r="I170" s="100">
        <v>0</v>
      </c>
      <c r="J170" s="100">
        <v>696000</v>
      </c>
      <c r="K170" s="100">
        <v>73408.21</v>
      </c>
      <c r="L170" s="302"/>
      <c r="M170" s="291">
        <v>0</v>
      </c>
      <c r="N170" s="291">
        <v>0</v>
      </c>
      <c r="O170" s="291">
        <v>0</v>
      </c>
      <c r="P170" s="291">
        <v>0</v>
      </c>
      <c r="Q170" s="299">
        <v>0</v>
      </c>
      <c r="R170" s="291">
        <v>0</v>
      </c>
      <c r="S170" s="291">
        <v>0</v>
      </c>
      <c r="T170" s="291">
        <v>0</v>
      </c>
      <c r="U170" s="291">
        <v>0</v>
      </c>
      <c r="V170" s="291">
        <v>0</v>
      </c>
    </row>
    <row r="171" spans="1:22" ht="52.5">
      <c r="A171" s="288"/>
      <c r="B171" s="287" t="s">
        <v>380</v>
      </c>
      <c r="C171" s="284" t="s">
        <v>381</v>
      </c>
      <c r="D171" s="288" t="s">
        <v>983</v>
      </c>
      <c r="E171" s="288" t="s">
        <v>802</v>
      </c>
      <c r="F171" s="127">
        <v>696000</v>
      </c>
      <c r="G171" s="127">
        <v>73408.21</v>
      </c>
      <c r="H171" s="100">
        <v>0</v>
      </c>
      <c r="I171" s="100">
        <v>0</v>
      </c>
      <c r="J171" s="100">
        <v>696000</v>
      </c>
      <c r="K171" s="100">
        <v>73408.21</v>
      </c>
      <c r="L171" s="302" t="s">
        <v>984</v>
      </c>
      <c r="M171" s="291">
        <v>0</v>
      </c>
      <c r="N171" s="291">
        <v>696000</v>
      </c>
      <c r="O171" s="291">
        <v>0</v>
      </c>
      <c r="P171" s="291">
        <v>0</v>
      </c>
      <c r="Q171" s="299">
        <v>0</v>
      </c>
      <c r="R171" s="291">
        <v>0</v>
      </c>
      <c r="S171" s="291">
        <v>73408.21</v>
      </c>
      <c r="T171" s="291">
        <v>0</v>
      </c>
      <c r="U171" s="291">
        <v>0</v>
      </c>
      <c r="V171" s="291">
        <v>0</v>
      </c>
    </row>
    <row r="172" spans="1:22" ht="52.5">
      <c r="A172" s="288" t="s">
        <v>985</v>
      </c>
      <c r="B172" s="286" t="s">
        <v>986</v>
      </c>
      <c r="C172" s="284" t="s">
        <v>383</v>
      </c>
      <c r="D172" s="288"/>
      <c r="E172" s="288"/>
      <c r="F172" s="127">
        <v>10637000</v>
      </c>
      <c r="G172" s="127">
        <v>2382277.7</v>
      </c>
      <c r="H172" s="100">
        <v>0</v>
      </c>
      <c r="I172" s="100">
        <v>0</v>
      </c>
      <c r="J172" s="100">
        <v>10637000</v>
      </c>
      <c r="K172" s="100">
        <v>2382277.7</v>
      </c>
      <c r="L172" s="302" t="s">
        <v>987</v>
      </c>
      <c r="M172" s="291">
        <v>0</v>
      </c>
      <c r="N172" s="291">
        <v>0</v>
      </c>
      <c r="O172" s="291">
        <v>0</v>
      </c>
      <c r="P172" s="291">
        <v>0</v>
      </c>
      <c r="Q172" s="299">
        <v>0</v>
      </c>
      <c r="R172" s="291">
        <v>0</v>
      </c>
      <c r="S172" s="291">
        <v>0</v>
      </c>
      <c r="T172" s="291">
        <v>0</v>
      </c>
      <c r="U172" s="291">
        <v>0</v>
      </c>
      <c r="V172" s="291">
        <v>0</v>
      </c>
    </row>
    <row r="173" spans="1:22" ht="26.25">
      <c r="A173" s="288"/>
      <c r="B173" s="287" t="s">
        <v>386</v>
      </c>
      <c r="C173" s="284" t="s">
        <v>988</v>
      </c>
      <c r="D173" s="288" t="s">
        <v>983</v>
      </c>
      <c r="E173" s="288" t="s">
        <v>802</v>
      </c>
      <c r="F173" s="127">
        <v>4439000</v>
      </c>
      <c r="G173" s="127">
        <v>944587.74</v>
      </c>
      <c r="H173" s="100">
        <v>0</v>
      </c>
      <c r="I173" s="100">
        <v>0</v>
      </c>
      <c r="J173" s="100">
        <v>4439000</v>
      </c>
      <c r="K173" s="100">
        <v>944587.74</v>
      </c>
      <c r="L173" s="302" t="s">
        <v>989</v>
      </c>
      <c r="M173" s="291">
        <v>0</v>
      </c>
      <c r="N173" s="291">
        <v>4439000</v>
      </c>
      <c r="O173" s="291">
        <v>0</v>
      </c>
      <c r="P173" s="291">
        <v>0</v>
      </c>
      <c r="Q173" s="299">
        <v>0</v>
      </c>
      <c r="R173" s="291">
        <v>0</v>
      </c>
      <c r="S173" s="291">
        <v>944587.74</v>
      </c>
      <c r="T173" s="291">
        <v>0</v>
      </c>
      <c r="U173" s="291">
        <v>0</v>
      </c>
      <c r="V173" s="291">
        <v>0</v>
      </c>
    </row>
    <row r="174" spans="1:22" ht="12.75">
      <c r="A174" s="288"/>
      <c r="B174" s="287" t="s">
        <v>387</v>
      </c>
      <c r="C174" s="284" t="s">
        <v>990</v>
      </c>
      <c r="D174" s="288" t="s">
        <v>983</v>
      </c>
      <c r="E174" s="288" t="s">
        <v>802</v>
      </c>
      <c r="F174" s="127">
        <v>2412000</v>
      </c>
      <c r="G174" s="127">
        <v>487617.75</v>
      </c>
      <c r="H174" s="100">
        <v>0</v>
      </c>
      <c r="I174" s="100">
        <v>0</v>
      </c>
      <c r="J174" s="100">
        <v>2412000</v>
      </c>
      <c r="K174" s="100">
        <v>487617.75</v>
      </c>
      <c r="L174" s="302" t="s">
        <v>991</v>
      </c>
      <c r="M174" s="291">
        <v>0</v>
      </c>
      <c r="N174" s="291">
        <v>2412000</v>
      </c>
      <c r="O174" s="291">
        <v>0</v>
      </c>
      <c r="P174" s="291">
        <v>0</v>
      </c>
      <c r="Q174" s="299">
        <v>0</v>
      </c>
      <c r="R174" s="291">
        <v>0</v>
      </c>
      <c r="S174" s="291">
        <v>487617.75</v>
      </c>
      <c r="T174" s="291">
        <v>0</v>
      </c>
      <c r="U174" s="291">
        <v>0</v>
      </c>
      <c r="V174" s="291">
        <v>0</v>
      </c>
    </row>
    <row r="175" spans="1:22" ht="26.25">
      <c r="A175" s="288"/>
      <c r="B175" s="287" t="s">
        <v>388</v>
      </c>
      <c r="C175" s="284" t="s">
        <v>992</v>
      </c>
      <c r="D175" s="288" t="s">
        <v>983</v>
      </c>
      <c r="E175" s="288" t="s">
        <v>802</v>
      </c>
      <c r="F175" s="127">
        <v>3786000</v>
      </c>
      <c r="G175" s="127">
        <v>950072.21</v>
      </c>
      <c r="H175" s="100">
        <v>0</v>
      </c>
      <c r="I175" s="100">
        <v>0</v>
      </c>
      <c r="J175" s="100">
        <v>3786000</v>
      </c>
      <c r="K175" s="100">
        <v>950072.21</v>
      </c>
      <c r="L175" s="302" t="s">
        <v>993</v>
      </c>
      <c r="M175" s="291">
        <v>0</v>
      </c>
      <c r="N175" s="291">
        <v>3786000</v>
      </c>
      <c r="O175" s="291">
        <v>0</v>
      </c>
      <c r="P175" s="291">
        <v>0</v>
      </c>
      <c r="Q175" s="299">
        <v>0</v>
      </c>
      <c r="R175" s="291">
        <v>0</v>
      </c>
      <c r="S175" s="291">
        <v>950072.21</v>
      </c>
      <c r="T175" s="291">
        <v>0</v>
      </c>
      <c r="U175" s="291">
        <v>0</v>
      </c>
      <c r="V175" s="291">
        <v>0</v>
      </c>
    </row>
    <row r="176" spans="1:22" s="300" customFormat="1" ht="52.5">
      <c r="A176" s="295" t="s">
        <v>994</v>
      </c>
      <c r="B176" s="296" t="s">
        <v>995</v>
      </c>
      <c r="C176" s="297" t="s">
        <v>996</v>
      </c>
      <c r="D176" s="295"/>
      <c r="E176" s="295"/>
      <c r="F176" s="127">
        <v>50000</v>
      </c>
      <c r="G176" s="127">
        <v>10000</v>
      </c>
      <c r="H176" s="127">
        <v>50000</v>
      </c>
      <c r="I176" s="127">
        <v>10000</v>
      </c>
      <c r="J176" s="127">
        <v>0</v>
      </c>
      <c r="K176" s="127">
        <v>0</v>
      </c>
      <c r="L176" s="303"/>
      <c r="M176" s="291">
        <v>0</v>
      </c>
      <c r="N176" s="291">
        <v>0</v>
      </c>
      <c r="O176" s="291">
        <v>0</v>
      </c>
      <c r="P176" s="291">
        <v>0</v>
      </c>
      <c r="Q176" s="299">
        <v>0</v>
      </c>
      <c r="R176" s="291">
        <v>0</v>
      </c>
      <c r="S176" s="291">
        <v>0</v>
      </c>
      <c r="T176" s="291">
        <v>0</v>
      </c>
      <c r="U176" s="291">
        <v>0</v>
      </c>
      <c r="V176" s="291">
        <v>0</v>
      </c>
    </row>
    <row r="177" spans="1:22" ht="12.75">
      <c r="A177" s="346"/>
      <c r="B177" s="337" t="s">
        <v>227</v>
      </c>
      <c r="C177" s="340" t="s">
        <v>997</v>
      </c>
      <c r="D177" s="295" t="s">
        <v>998</v>
      </c>
      <c r="E177" s="295"/>
      <c r="F177" s="127">
        <v>50000</v>
      </c>
      <c r="G177" s="127">
        <v>10000</v>
      </c>
      <c r="H177" s="127">
        <v>50000</v>
      </c>
      <c r="I177" s="127">
        <v>10000</v>
      </c>
      <c r="J177" s="127">
        <v>0</v>
      </c>
      <c r="K177" s="127">
        <v>0</v>
      </c>
      <c r="L177" s="302" t="s">
        <v>999</v>
      </c>
      <c r="M177" s="291">
        <v>0</v>
      </c>
      <c r="N177" s="291">
        <v>0</v>
      </c>
      <c r="O177" s="291">
        <v>0</v>
      </c>
      <c r="P177" s="291">
        <v>0</v>
      </c>
      <c r="Q177" s="299">
        <v>0</v>
      </c>
      <c r="R177" s="291">
        <v>0</v>
      </c>
      <c r="S177" s="291">
        <v>0</v>
      </c>
      <c r="T177" s="291">
        <v>0</v>
      </c>
      <c r="U177" s="291">
        <v>0</v>
      </c>
      <c r="V177" s="291">
        <v>0</v>
      </c>
    </row>
    <row r="178" spans="1:22" ht="12.75">
      <c r="A178" s="347"/>
      <c r="B178" s="338"/>
      <c r="C178" s="341"/>
      <c r="D178" s="288" t="s">
        <v>1000</v>
      </c>
      <c r="E178" s="288" t="s">
        <v>805</v>
      </c>
      <c r="F178" s="127">
        <v>10000</v>
      </c>
      <c r="G178" s="127">
        <v>10000</v>
      </c>
      <c r="H178" s="100">
        <v>10000</v>
      </c>
      <c r="I178" s="100">
        <v>10000</v>
      </c>
      <c r="J178" s="100">
        <v>0</v>
      </c>
      <c r="K178" s="100"/>
      <c r="L178" s="302" t="s">
        <v>1001</v>
      </c>
      <c r="M178" s="291">
        <v>0</v>
      </c>
      <c r="N178" s="291">
        <v>0</v>
      </c>
      <c r="O178" s="291">
        <v>0</v>
      </c>
      <c r="P178" s="291">
        <v>0</v>
      </c>
      <c r="Q178" s="299">
        <v>10000</v>
      </c>
      <c r="R178" s="291">
        <v>0</v>
      </c>
      <c r="S178" s="291">
        <v>0</v>
      </c>
      <c r="T178" s="291">
        <v>0</v>
      </c>
      <c r="U178" s="291">
        <v>0</v>
      </c>
      <c r="V178" s="291">
        <v>10000</v>
      </c>
    </row>
    <row r="179" spans="1:22" ht="12.75">
      <c r="A179" s="347"/>
      <c r="B179" s="338"/>
      <c r="C179" s="341"/>
      <c r="D179" s="288" t="s">
        <v>1000</v>
      </c>
      <c r="E179" s="288" t="s">
        <v>804</v>
      </c>
      <c r="F179" s="127">
        <v>10000</v>
      </c>
      <c r="G179" s="127">
        <v>0</v>
      </c>
      <c r="H179" s="100">
        <v>10000</v>
      </c>
      <c r="I179" s="100">
        <v>0</v>
      </c>
      <c r="J179" s="100">
        <v>0</v>
      </c>
      <c r="K179" s="100"/>
      <c r="L179" s="302" t="s">
        <v>1002</v>
      </c>
      <c r="M179" s="291">
        <v>0</v>
      </c>
      <c r="N179" s="291">
        <v>0</v>
      </c>
      <c r="O179" s="291">
        <v>0</v>
      </c>
      <c r="P179" s="291">
        <v>10000</v>
      </c>
      <c r="Q179" s="299">
        <v>0</v>
      </c>
      <c r="R179" s="291">
        <v>0</v>
      </c>
      <c r="S179" s="291">
        <v>0</v>
      </c>
      <c r="T179" s="291">
        <v>0</v>
      </c>
      <c r="U179" s="291">
        <v>0</v>
      </c>
      <c r="V179" s="291">
        <v>0</v>
      </c>
    </row>
    <row r="180" spans="1:22" ht="12.75">
      <c r="A180" s="347"/>
      <c r="B180" s="338"/>
      <c r="C180" s="341"/>
      <c r="D180" s="288" t="s">
        <v>1000</v>
      </c>
      <c r="E180" s="288" t="s">
        <v>803</v>
      </c>
      <c r="F180" s="127">
        <v>10000</v>
      </c>
      <c r="G180" s="127">
        <v>0</v>
      </c>
      <c r="H180" s="100">
        <v>10000</v>
      </c>
      <c r="I180" s="100">
        <v>0</v>
      </c>
      <c r="J180" s="100">
        <v>0</v>
      </c>
      <c r="K180" s="100"/>
      <c r="L180" s="302" t="s">
        <v>1003</v>
      </c>
      <c r="M180" s="291">
        <v>0</v>
      </c>
      <c r="N180" s="291">
        <v>0</v>
      </c>
      <c r="O180" s="291">
        <v>10000</v>
      </c>
      <c r="P180" s="291">
        <v>0</v>
      </c>
      <c r="Q180" s="299">
        <v>0</v>
      </c>
      <c r="R180" s="291">
        <v>0</v>
      </c>
      <c r="S180" s="291">
        <v>0</v>
      </c>
      <c r="T180" s="291">
        <v>0</v>
      </c>
      <c r="U180" s="291">
        <v>0</v>
      </c>
      <c r="V180" s="291">
        <v>0</v>
      </c>
    </row>
    <row r="181" spans="1:22" ht="12.75">
      <c r="A181" s="347"/>
      <c r="B181" s="338"/>
      <c r="C181" s="341"/>
      <c r="D181" s="288" t="s">
        <v>808</v>
      </c>
      <c r="E181" s="288" t="s">
        <v>802</v>
      </c>
      <c r="F181" s="127">
        <v>10000</v>
      </c>
      <c r="G181" s="127">
        <v>0</v>
      </c>
      <c r="H181" s="100">
        <v>10000</v>
      </c>
      <c r="I181" s="100">
        <v>0</v>
      </c>
      <c r="J181" s="100">
        <v>0</v>
      </c>
      <c r="K181" s="100"/>
      <c r="L181" s="302" t="s">
        <v>1004</v>
      </c>
      <c r="M181" s="291">
        <v>0</v>
      </c>
      <c r="N181" s="291">
        <v>10000</v>
      </c>
      <c r="O181" s="291">
        <v>0</v>
      </c>
      <c r="P181" s="291">
        <v>0</v>
      </c>
      <c r="Q181" s="299">
        <v>0</v>
      </c>
      <c r="R181" s="291">
        <v>0</v>
      </c>
      <c r="S181" s="291">
        <v>0</v>
      </c>
      <c r="T181" s="291">
        <v>0</v>
      </c>
      <c r="U181" s="291">
        <v>0</v>
      </c>
      <c r="V181" s="291">
        <v>0</v>
      </c>
    </row>
    <row r="182" spans="1:22" ht="12.75">
      <c r="A182" s="348"/>
      <c r="B182" s="339"/>
      <c r="C182" s="342"/>
      <c r="D182" s="288" t="s">
        <v>894</v>
      </c>
      <c r="E182" s="288" t="s">
        <v>801</v>
      </c>
      <c r="F182" s="127">
        <v>10000</v>
      </c>
      <c r="G182" s="127">
        <v>0</v>
      </c>
      <c r="H182" s="100">
        <v>10000</v>
      </c>
      <c r="I182" s="100">
        <v>0</v>
      </c>
      <c r="J182" s="100">
        <v>0</v>
      </c>
      <c r="K182" s="100"/>
      <c r="L182" s="302" t="s">
        <v>1005</v>
      </c>
      <c r="M182" s="291">
        <v>10000</v>
      </c>
      <c r="N182" s="291">
        <v>0</v>
      </c>
      <c r="O182" s="291">
        <v>0</v>
      </c>
      <c r="P182" s="291">
        <v>0</v>
      </c>
      <c r="Q182" s="299">
        <v>0</v>
      </c>
      <c r="R182" s="291">
        <v>0</v>
      </c>
      <c r="S182" s="291">
        <v>0</v>
      </c>
      <c r="T182" s="291">
        <v>0</v>
      </c>
      <c r="U182" s="291">
        <v>0</v>
      </c>
      <c r="V182" s="291">
        <v>0</v>
      </c>
    </row>
    <row r="183" spans="1:22" s="300" customFormat="1" ht="12.75">
      <c r="A183" s="308"/>
      <c r="B183" s="297" t="s">
        <v>504</v>
      </c>
      <c r="C183" s="297" t="s">
        <v>134</v>
      </c>
      <c r="D183" s="295"/>
      <c r="E183" s="295"/>
      <c r="F183" s="127">
        <v>21110237</v>
      </c>
      <c r="G183" s="127">
        <v>4883762.01</v>
      </c>
      <c r="H183" s="305">
        <v>19738637</v>
      </c>
      <c r="I183" s="305">
        <v>4503012.279999999</v>
      </c>
      <c r="J183" s="305">
        <v>1371600</v>
      </c>
      <c r="K183" s="305">
        <v>380749.73</v>
      </c>
      <c r="L183" s="298" t="s">
        <v>451</v>
      </c>
      <c r="M183" s="291">
        <v>0</v>
      </c>
      <c r="N183" s="291">
        <v>0</v>
      </c>
      <c r="O183" s="291">
        <v>0</v>
      </c>
      <c r="P183" s="291">
        <v>0</v>
      </c>
      <c r="Q183" s="299">
        <v>0</v>
      </c>
      <c r="R183" s="291">
        <v>0</v>
      </c>
      <c r="S183" s="291">
        <v>0</v>
      </c>
      <c r="T183" s="291">
        <v>0</v>
      </c>
      <c r="U183" s="291">
        <v>0</v>
      </c>
      <c r="V183" s="291">
        <v>0</v>
      </c>
    </row>
    <row r="184" spans="1:22" ht="12.75">
      <c r="A184" s="288"/>
      <c r="B184" s="309" t="s">
        <v>1006</v>
      </c>
      <c r="C184" s="284" t="s">
        <v>1007</v>
      </c>
      <c r="D184" s="288" t="s">
        <v>1008</v>
      </c>
      <c r="E184" s="288" t="s">
        <v>805</v>
      </c>
      <c r="F184" s="127">
        <v>608810</v>
      </c>
      <c r="G184" s="127">
        <v>207072.45</v>
      </c>
      <c r="H184" s="100">
        <v>608810</v>
      </c>
      <c r="I184" s="100">
        <v>207072.45</v>
      </c>
      <c r="J184" s="100">
        <v>0</v>
      </c>
      <c r="K184" s="100">
        <v>0</v>
      </c>
      <c r="L184" s="302" t="s">
        <v>1009</v>
      </c>
      <c r="M184" s="291">
        <v>0</v>
      </c>
      <c r="N184" s="291">
        <v>0</v>
      </c>
      <c r="O184" s="291">
        <v>0</v>
      </c>
      <c r="P184" s="291">
        <v>0</v>
      </c>
      <c r="Q184" s="299">
        <v>608810</v>
      </c>
      <c r="R184" s="291">
        <v>0</v>
      </c>
      <c r="S184" s="291">
        <v>0</v>
      </c>
      <c r="T184" s="291">
        <v>0</v>
      </c>
      <c r="U184" s="291">
        <v>0</v>
      </c>
      <c r="V184" s="291">
        <v>207072.45</v>
      </c>
    </row>
    <row r="185" spans="1:22" ht="26.25">
      <c r="A185" s="288"/>
      <c r="B185" s="309" t="s">
        <v>88</v>
      </c>
      <c r="C185" s="284" t="s">
        <v>278</v>
      </c>
      <c r="D185" s="288" t="s">
        <v>1010</v>
      </c>
      <c r="E185" s="288" t="s">
        <v>805</v>
      </c>
      <c r="F185" s="127">
        <v>0</v>
      </c>
      <c r="G185" s="127">
        <v>0</v>
      </c>
      <c r="H185" s="100">
        <v>0</v>
      </c>
      <c r="I185" s="100">
        <v>0</v>
      </c>
      <c r="J185" s="100">
        <v>0</v>
      </c>
      <c r="K185" s="100">
        <v>0</v>
      </c>
      <c r="L185" s="302" t="s">
        <v>1011</v>
      </c>
      <c r="M185" s="291">
        <v>0</v>
      </c>
      <c r="N185" s="291">
        <v>0</v>
      </c>
      <c r="O185" s="291">
        <v>0</v>
      </c>
      <c r="P185" s="291">
        <v>0</v>
      </c>
      <c r="Q185" s="299">
        <v>0</v>
      </c>
      <c r="R185" s="291">
        <v>0</v>
      </c>
      <c r="S185" s="291">
        <v>0</v>
      </c>
      <c r="T185" s="291">
        <v>0</v>
      </c>
      <c r="U185" s="291">
        <v>0</v>
      </c>
      <c r="V185" s="291">
        <v>0</v>
      </c>
    </row>
    <row r="186" spans="1:22" ht="26.25">
      <c r="A186" s="288"/>
      <c r="B186" s="310" t="s">
        <v>442</v>
      </c>
      <c r="C186" s="284" t="s">
        <v>508</v>
      </c>
      <c r="D186" s="288" t="s">
        <v>1012</v>
      </c>
      <c r="E186" s="288" t="s">
        <v>805</v>
      </c>
      <c r="F186" s="127">
        <v>0</v>
      </c>
      <c r="G186" s="127">
        <v>0</v>
      </c>
      <c r="H186" s="100">
        <v>0</v>
      </c>
      <c r="I186" s="100">
        <v>0</v>
      </c>
      <c r="J186" s="100">
        <v>0</v>
      </c>
      <c r="K186" s="100">
        <v>0</v>
      </c>
      <c r="L186" s="302" t="s">
        <v>509</v>
      </c>
      <c r="M186" s="291">
        <v>0</v>
      </c>
      <c r="N186" s="291">
        <v>0</v>
      </c>
      <c r="O186" s="291">
        <v>0</v>
      </c>
      <c r="P186" s="291">
        <v>0</v>
      </c>
      <c r="Q186" s="299">
        <v>0</v>
      </c>
      <c r="R186" s="291">
        <v>0</v>
      </c>
      <c r="S186" s="291">
        <v>0</v>
      </c>
      <c r="T186" s="291">
        <v>0</v>
      </c>
      <c r="U186" s="291">
        <v>0</v>
      </c>
      <c r="V186" s="291">
        <v>0</v>
      </c>
    </row>
    <row r="187" spans="1:22" ht="12.75">
      <c r="A187" s="288"/>
      <c r="B187" s="310" t="s">
        <v>238</v>
      </c>
      <c r="C187" s="284" t="s">
        <v>281</v>
      </c>
      <c r="D187" s="288" t="s">
        <v>1012</v>
      </c>
      <c r="E187" s="288" t="s">
        <v>805</v>
      </c>
      <c r="F187" s="127">
        <v>0</v>
      </c>
      <c r="G187" s="127">
        <v>0</v>
      </c>
      <c r="H187" s="100">
        <v>0</v>
      </c>
      <c r="I187" s="100">
        <v>0</v>
      </c>
      <c r="J187" s="100">
        <v>0</v>
      </c>
      <c r="K187" s="100">
        <v>0</v>
      </c>
      <c r="L187" s="302" t="s">
        <v>510</v>
      </c>
      <c r="M187" s="291">
        <v>0</v>
      </c>
      <c r="N187" s="291">
        <v>0</v>
      </c>
      <c r="O187" s="291">
        <v>0</v>
      </c>
      <c r="P187" s="291">
        <v>0</v>
      </c>
      <c r="Q187" s="299">
        <v>0</v>
      </c>
      <c r="R187" s="291">
        <v>0</v>
      </c>
      <c r="S187" s="291">
        <v>0</v>
      </c>
      <c r="T187" s="291">
        <v>0</v>
      </c>
      <c r="U187" s="291">
        <v>0</v>
      </c>
      <c r="V187" s="291">
        <v>0</v>
      </c>
    </row>
    <row r="188" spans="1:22" ht="12.75">
      <c r="A188" s="346"/>
      <c r="B188" s="355" t="s">
        <v>80</v>
      </c>
      <c r="C188" s="340" t="s">
        <v>268</v>
      </c>
      <c r="D188" s="295" t="s">
        <v>65</v>
      </c>
      <c r="E188" s="295"/>
      <c r="F188" s="127">
        <v>11565749</v>
      </c>
      <c r="G188" s="127">
        <v>2845584.25</v>
      </c>
      <c r="H188" s="127">
        <v>11565749</v>
      </c>
      <c r="I188" s="127">
        <v>2845584.25</v>
      </c>
      <c r="J188" s="127">
        <v>0</v>
      </c>
      <c r="K188" s="127">
        <v>0</v>
      </c>
      <c r="L188" s="303" t="s">
        <v>1013</v>
      </c>
      <c r="M188" s="291">
        <v>0</v>
      </c>
      <c r="N188" s="291">
        <v>0</v>
      </c>
      <c r="O188" s="291">
        <v>0</v>
      </c>
      <c r="P188" s="291">
        <v>0</v>
      </c>
      <c r="Q188" s="299">
        <v>0</v>
      </c>
      <c r="R188" s="291">
        <v>0</v>
      </c>
      <c r="S188" s="291">
        <v>0</v>
      </c>
      <c r="T188" s="291">
        <v>0</v>
      </c>
      <c r="U188" s="291">
        <v>0</v>
      </c>
      <c r="V188" s="291">
        <v>0</v>
      </c>
    </row>
    <row r="189" spans="1:22" ht="12.75">
      <c r="A189" s="347"/>
      <c r="B189" s="356"/>
      <c r="C189" s="341"/>
      <c r="D189" s="288" t="s">
        <v>1014</v>
      </c>
      <c r="E189" s="288" t="s">
        <v>805</v>
      </c>
      <c r="F189" s="127">
        <v>4000</v>
      </c>
      <c r="G189" s="127">
        <v>0</v>
      </c>
      <c r="H189" s="100">
        <v>4000</v>
      </c>
      <c r="I189" s="100">
        <v>0</v>
      </c>
      <c r="J189" s="100">
        <v>0</v>
      </c>
      <c r="K189" s="100">
        <v>0</v>
      </c>
      <c r="L189" s="311" t="s">
        <v>1015</v>
      </c>
      <c r="M189" s="291">
        <v>0</v>
      </c>
      <c r="N189" s="291">
        <v>0</v>
      </c>
      <c r="O189" s="291">
        <v>0</v>
      </c>
      <c r="P189" s="291">
        <v>0</v>
      </c>
      <c r="Q189" s="299">
        <v>4000</v>
      </c>
      <c r="R189" s="291">
        <v>0</v>
      </c>
      <c r="S189" s="291">
        <v>0</v>
      </c>
      <c r="T189" s="291">
        <v>0</v>
      </c>
      <c r="U189" s="291">
        <v>0</v>
      </c>
      <c r="V189" s="291">
        <v>0</v>
      </c>
    </row>
    <row r="190" spans="1:22" ht="12.75">
      <c r="A190" s="347"/>
      <c r="B190" s="356"/>
      <c r="C190" s="341"/>
      <c r="D190" s="288" t="s">
        <v>1010</v>
      </c>
      <c r="E190" s="288" t="s">
        <v>805</v>
      </c>
      <c r="F190" s="127">
        <v>4600590</v>
      </c>
      <c r="G190" s="127">
        <v>1377669.46</v>
      </c>
      <c r="H190" s="100">
        <v>4600590</v>
      </c>
      <c r="I190" s="100">
        <v>1377669.46</v>
      </c>
      <c r="J190" s="100">
        <v>0</v>
      </c>
      <c r="K190" s="100">
        <v>0</v>
      </c>
      <c r="L190" s="311" t="s">
        <v>1016</v>
      </c>
      <c r="M190" s="291">
        <v>0</v>
      </c>
      <c r="N190" s="291">
        <v>0</v>
      </c>
      <c r="O190" s="291">
        <v>0</v>
      </c>
      <c r="P190" s="291">
        <v>0</v>
      </c>
      <c r="Q190" s="299">
        <v>4600590</v>
      </c>
      <c r="R190" s="291">
        <v>0</v>
      </c>
      <c r="S190" s="291">
        <v>0</v>
      </c>
      <c r="T190" s="291">
        <v>0</v>
      </c>
      <c r="U190" s="291">
        <v>0</v>
      </c>
      <c r="V190" s="291">
        <v>1377669.46</v>
      </c>
    </row>
    <row r="191" spans="1:22" ht="12.75">
      <c r="A191" s="347"/>
      <c r="B191" s="356"/>
      <c r="C191" s="341"/>
      <c r="D191" s="288" t="s">
        <v>1017</v>
      </c>
      <c r="E191" s="288" t="s">
        <v>803</v>
      </c>
      <c r="F191" s="127">
        <v>2816891</v>
      </c>
      <c r="G191" s="127">
        <v>671987.27</v>
      </c>
      <c r="H191" s="100">
        <v>2816891</v>
      </c>
      <c r="I191" s="100">
        <v>671987.27</v>
      </c>
      <c r="J191" s="100">
        <v>0</v>
      </c>
      <c r="K191" s="100">
        <v>0</v>
      </c>
      <c r="L191" s="311" t="s">
        <v>1018</v>
      </c>
      <c r="M191" s="291">
        <v>0</v>
      </c>
      <c r="N191" s="291">
        <v>0</v>
      </c>
      <c r="O191" s="291">
        <v>2816891</v>
      </c>
      <c r="P191" s="291">
        <v>0</v>
      </c>
      <c r="Q191" s="299">
        <v>0</v>
      </c>
      <c r="R191" s="291">
        <v>0</v>
      </c>
      <c r="S191" s="291">
        <v>0</v>
      </c>
      <c r="T191" s="291">
        <v>671987.27</v>
      </c>
      <c r="U191" s="291">
        <v>0</v>
      </c>
      <c r="V191" s="291">
        <v>0</v>
      </c>
    </row>
    <row r="192" spans="1:22" ht="12.75">
      <c r="A192" s="347"/>
      <c r="B192" s="356"/>
      <c r="C192" s="341"/>
      <c r="D192" s="288" t="s">
        <v>1000</v>
      </c>
      <c r="E192" s="288" t="s">
        <v>804</v>
      </c>
      <c r="F192" s="127">
        <v>2858056</v>
      </c>
      <c r="G192" s="127">
        <v>524131.93999999994</v>
      </c>
      <c r="H192" s="100">
        <v>2858056</v>
      </c>
      <c r="I192" s="100">
        <v>524131.93999999994</v>
      </c>
      <c r="J192" s="100">
        <v>0</v>
      </c>
      <c r="K192" s="100">
        <v>0</v>
      </c>
      <c r="L192" s="311" t="s">
        <v>1019</v>
      </c>
      <c r="M192" s="291">
        <v>0</v>
      </c>
      <c r="N192" s="291">
        <v>0</v>
      </c>
      <c r="O192" s="291">
        <v>0</v>
      </c>
      <c r="P192" s="291">
        <v>2858056</v>
      </c>
      <c r="Q192" s="299">
        <v>0</v>
      </c>
      <c r="R192" s="291">
        <v>0</v>
      </c>
      <c r="S192" s="291">
        <v>0</v>
      </c>
      <c r="T192" s="291">
        <v>0</v>
      </c>
      <c r="U192" s="291">
        <v>524131.93999999994</v>
      </c>
      <c r="V192" s="291">
        <v>0</v>
      </c>
    </row>
    <row r="193" spans="1:22" ht="12.75">
      <c r="A193" s="347"/>
      <c r="B193" s="356"/>
      <c r="C193" s="341"/>
      <c r="D193" s="288" t="s">
        <v>808</v>
      </c>
      <c r="E193" s="288" t="s">
        <v>802</v>
      </c>
      <c r="F193" s="127">
        <v>915714</v>
      </c>
      <c r="G193" s="127">
        <v>213656.90999999997</v>
      </c>
      <c r="H193" s="100">
        <v>915714</v>
      </c>
      <c r="I193" s="100">
        <v>213656.90999999997</v>
      </c>
      <c r="J193" s="100">
        <v>0</v>
      </c>
      <c r="K193" s="100">
        <v>0</v>
      </c>
      <c r="L193" s="311" t="s">
        <v>1020</v>
      </c>
      <c r="M193" s="291">
        <v>0</v>
      </c>
      <c r="N193" s="291">
        <v>915714</v>
      </c>
      <c r="O193" s="291">
        <v>0</v>
      </c>
      <c r="P193" s="291">
        <v>0</v>
      </c>
      <c r="Q193" s="299">
        <v>0</v>
      </c>
      <c r="R193" s="291">
        <v>0</v>
      </c>
      <c r="S193" s="291">
        <v>213656.90999999997</v>
      </c>
      <c r="T193" s="291">
        <v>0</v>
      </c>
      <c r="U193" s="291">
        <v>0</v>
      </c>
      <c r="V193" s="291">
        <v>0</v>
      </c>
    </row>
    <row r="194" spans="1:22" ht="12.75">
      <c r="A194" s="348"/>
      <c r="B194" s="357"/>
      <c r="C194" s="342"/>
      <c r="D194" s="288" t="s">
        <v>894</v>
      </c>
      <c r="E194" s="288" t="s">
        <v>801</v>
      </c>
      <c r="F194" s="127">
        <v>370498</v>
      </c>
      <c r="G194" s="127">
        <v>58138.67</v>
      </c>
      <c r="H194" s="100">
        <v>370498</v>
      </c>
      <c r="I194" s="100">
        <v>58138.67</v>
      </c>
      <c r="J194" s="100">
        <v>0</v>
      </c>
      <c r="K194" s="100">
        <v>0</v>
      </c>
      <c r="L194" s="311" t="s">
        <v>1021</v>
      </c>
      <c r="M194" s="291">
        <v>370498</v>
      </c>
      <c r="N194" s="291">
        <v>0</v>
      </c>
      <c r="O194" s="291">
        <v>0</v>
      </c>
      <c r="P194" s="291">
        <v>0</v>
      </c>
      <c r="Q194" s="299">
        <v>0</v>
      </c>
      <c r="R194" s="291">
        <v>58138.67</v>
      </c>
      <c r="S194" s="291">
        <v>0</v>
      </c>
      <c r="T194" s="291">
        <v>0</v>
      </c>
      <c r="U194" s="291">
        <v>0</v>
      </c>
      <c r="V194" s="291">
        <v>0</v>
      </c>
    </row>
    <row r="195" spans="1:22" ht="26.25">
      <c r="A195" s="288"/>
      <c r="B195" s="310" t="s">
        <v>84</v>
      </c>
      <c r="C195" s="284" t="s">
        <v>285</v>
      </c>
      <c r="D195" s="288" t="s">
        <v>1022</v>
      </c>
      <c r="E195" s="288" t="s">
        <v>803</v>
      </c>
      <c r="F195" s="127">
        <v>387500</v>
      </c>
      <c r="G195" s="127">
        <v>96700</v>
      </c>
      <c r="H195" s="100">
        <v>0</v>
      </c>
      <c r="I195" s="100">
        <v>0</v>
      </c>
      <c r="J195" s="100">
        <v>387500</v>
      </c>
      <c r="K195" s="100">
        <v>96700</v>
      </c>
      <c r="L195" s="302" t="s">
        <v>511</v>
      </c>
      <c r="M195" s="291">
        <v>0</v>
      </c>
      <c r="N195" s="291">
        <v>0</v>
      </c>
      <c r="O195" s="291">
        <v>387500</v>
      </c>
      <c r="P195" s="291">
        <v>0</v>
      </c>
      <c r="Q195" s="299">
        <v>0</v>
      </c>
      <c r="R195" s="291">
        <v>0</v>
      </c>
      <c r="S195" s="291">
        <v>0</v>
      </c>
      <c r="T195" s="291">
        <v>96700</v>
      </c>
      <c r="U195" s="291">
        <v>0</v>
      </c>
      <c r="V195" s="291">
        <v>0</v>
      </c>
    </row>
    <row r="196" spans="1:22" ht="39">
      <c r="A196" s="288"/>
      <c r="B196" s="310" t="s">
        <v>1023</v>
      </c>
      <c r="C196" s="284" t="s">
        <v>1024</v>
      </c>
      <c r="D196" s="288" t="s">
        <v>1025</v>
      </c>
      <c r="E196" s="288" t="s">
        <v>805</v>
      </c>
      <c r="F196" s="127">
        <v>27200</v>
      </c>
      <c r="G196" s="127">
        <v>27200</v>
      </c>
      <c r="H196" s="100">
        <v>0</v>
      </c>
      <c r="I196" s="100">
        <v>0</v>
      </c>
      <c r="J196" s="100">
        <v>27200</v>
      </c>
      <c r="K196" s="100">
        <v>27200</v>
      </c>
      <c r="L196" s="302" t="s">
        <v>1026</v>
      </c>
      <c r="M196" s="291">
        <v>0</v>
      </c>
      <c r="N196" s="291">
        <v>0</v>
      </c>
      <c r="O196" s="291">
        <v>0</v>
      </c>
      <c r="P196" s="291">
        <v>0</v>
      </c>
      <c r="Q196" s="299">
        <v>27200</v>
      </c>
      <c r="R196" s="291">
        <v>0</v>
      </c>
      <c r="S196" s="291">
        <v>0</v>
      </c>
      <c r="T196" s="291">
        <v>0</v>
      </c>
      <c r="U196" s="291">
        <v>0</v>
      </c>
      <c r="V196" s="291">
        <v>27200</v>
      </c>
    </row>
    <row r="197" spans="1:22" ht="12.75">
      <c r="A197" s="288"/>
      <c r="B197" s="355" t="s">
        <v>82</v>
      </c>
      <c r="C197" s="340" t="s">
        <v>286</v>
      </c>
      <c r="D197" s="295" t="s">
        <v>65</v>
      </c>
      <c r="E197" s="288"/>
      <c r="F197" s="127">
        <v>198000</v>
      </c>
      <c r="G197" s="127">
        <v>44294.479999999996</v>
      </c>
      <c r="H197" s="100">
        <v>0</v>
      </c>
      <c r="I197" s="100">
        <v>0</v>
      </c>
      <c r="J197" s="100">
        <v>198000</v>
      </c>
      <c r="K197" s="100">
        <v>44294.479999999996</v>
      </c>
      <c r="L197" s="302" t="s">
        <v>512</v>
      </c>
      <c r="M197" s="291">
        <v>0</v>
      </c>
      <c r="N197" s="291">
        <v>0</v>
      </c>
      <c r="O197" s="291">
        <v>0</v>
      </c>
      <c r="P197" s="291">
        <v>0</v>
      </c>
      <c r="Q197" s="299">
        <v>0</v>
      </c>
      <c r="R197" s="291">
        <v>0</v>
      </c>
      <c r="S197" s="291">
        <v>0</v>
      </c>
      <c r="T197" s="291">
        <v>0</v>
      </c>
      <c r="U197" s="291">
        <v>0</v>
      </c>
      <c r="V197" s="291">
        <v>0</v>
      </c>
    </row>
    <row r="198" spans="1:22" ht="12.75">
      <c r="A198" s="288"/>
      <c r="B198" s="356"/>
      <c r="C198" s="341"/>
      <c r="D198" s="346" t="s">
        <v>1000</v>
      </c>
      <c r="E198" s="288" t="s">
        <v>805</v>
      </c>
      <c r="F198" s="127">
        <v>188000</v>
      </c>
      <c r="G198" s="127">
        <v>41794.479999999996</v>
      </c>
      <c r="H198" s="100">
        <v>0</v>
      </c>
      <c r="I198" s="100">
        <v>0</v>
      </c>
      <c r="J198" s="100">
        <v>188000</v>
      </c>
      <c r="K198" s="100">
        <v>41794.479999999996</v>
      </c>
      <c r="L198" s="302"/>
      <c r="M198" s="291">
        <v>0</v>
      </c>
      <c r="N198" s="291">
        <v>0</v>
      </c>
      <c r="O198" s="291">
        <v>0</v>
      </c>
      <c r="P198" s="291">
        <v>0</v>
      </c>
      <c r="Q198" s="299">
        <v>188000</v>
      </c>
      <c r="R198" s="291">
        <v>0</v>
      </c>
      <c r="S198" s="291">
        <v>0</v>
      </c>
      <c r="T198" s="291">
        <v>0</v>
      </c>
      <c r="U198" s="291">
        <v>0</v>
      </c>
      <c r="V198" s="291">
        <v>41794.479999999996</v>
      </c>
    </row>
    <row r="199" spans="1:22" ht="12.75">
      <c r="A199" s="288"/>
      <c r="B199" s="357"/>
      <c r="C199" s="342"/>
      <c r="D199" s="348"/>
      <c r="E199" s="288" t="s">
        <v>803</v>
      </c>
      <c r="F199" s="127">
        <v>10000</v>
      </c>
      <c r="G199" s="127">
        <v>2500</v>
      </c>
      <c r="H199" s="100">
        <v>0</v>
      </c>
      <c r="I199" s="100">
        <v>0</v>
      </c>
      <c r="J199" s="100">
        <v>10000</v>
      </c>
      <c r="K199" s="100">
        <v>2500</v>
      </c>
      <c r="L199" s="302"/>
      <c r="M199" s="291">
        <v>0</v>
      </c>
      <c r="N199" s="291">
        <v>0</v>
      </c>
      <c r="O199" s="291">
        <v>10000</v>
      </c>
      <c r="P199" s="291">
        <v>0</v>
      </c>
      <c r="Q199" s="299">
        <v>0</v>
      </c>
      <c r="R199" s="291">
        <v>0</v>
      </c>
      <c r="S199" s="291">
        <v>0</v>
      </c>
      <c r="T199" s="291">
        <v>2500</v>
      </c>
      <c r="U199" s="291">
        <v>0</v>
      </c>
      <c r="V199" s="291">
        <v>0</v>
      </c>
    </row>
    <row r="200" spans="1:22" ht="15" customHeight="1">
      <c r="A200" s="288"/>
      <c r="B200" s="358" t="s">
        <v>50</v>
      </c>
      <c r="C200" s="340" t="s">
        <v>287</v>
      </c>
      <c r="D200" s="295" t="s">
        <v>65</v>
      </c>
      <c r="E200" s="288"/>
      <c r="F200" s="127">
        <v>468000</v>
      </c>
      <c r="G200" s="127">
        <v>93555.25</v>
      </c>
      <c r="H200" s="127">
        <v>0</v>
      </c>
      <c r="I200" s="127">
        <v>0</v>
      </c>
      <c r="J200" s="127">
        <v>468000</v>
      </c>
      <c r="K200" s="127">
        <v>93555.25</v>
      </c>
      <c r="L200" s="312" t="s">
        <v>513</v>
      </c>
      <c r="M200" s="291">
        <v>0</v>
      </c>
      <c r="N200" s="291">
        <v>0</v>
      </c>
      <c r="O200" s="291">
        <v>0</v>
      </c>
      <c r="P200" s="291">
        <v>0</v>
      </c>
      <c r="Q200" s="299">
        <v>0</v>
      </c>
      <c r="R200" s="291">
        <v>0</v>
      </c>
      <c r="S200" s="291">
        <v>0</v>
      </c>
      <c r="T200" s="291">
        <v>0</v>
      </c>
      <c r="U200" s="291">
        <v>0</v>
      </c>
      <c r="V200" s="291">
        <v>0</v>
      </c>
    </row>
    <row r="201" spans="1:22" ht="12.75">
      <c r="A201" s="288"/>
      <c r="B201" s="359"/>
      <c r="C201" s="341"/>
      <c r="D201" s="346" t="s">
        <v>808</v>
      </c>
      <c r="E201" s="288" t="s">
        <v>805</v>
      </c>
      <c r="F201" s="127">
        <v>234000</v>
      </c>
      <c r="G201" s="127">
        <v>52455.079999999994</v>
      </c>
      <c r="H201" s="100">
        <v>0</v>
      </c>
      <c r="I201" s="100">
        <v>0</v>
      </c>
      <c r="J201" s="100">
        <v>234000</v>
      </c>
      <c r="K201" s="100">
        <v>52455.079999999994</v>
      </c>
      <c r="L201" s="311" t="s">
        <v>1027</v>
      </c>
      <c r="M201" s="291">
        <v>0</v>
      </c>
      <c r="N201" s="291">
        <v>0</v>
      </c>
      <c r="O201" s="291">
        <v>0</v>
      </c>
      <c r="P201" s="291">
        <v>0</v>
      </c>
      <c r="Q201" s="299">
        <v>234000</v>
      </c>
      <c r="R201" s="291">
        <v>0</v>
      </c>
      <c r="S201" s="291">
        <v>0</v>
      </c>
      <c r="T201" s="291">
        <v>0</v>
      </c>
      <c r="U201" s="291">
        <v>0</v>
      </c>
      <c r="V201" s="291">
        <v>52455.079999999994</v>
      </c>
    </row>
    <row r="202" spans="1:22" ht="12.75">
      <c r="A202" s="288"/>
      <c r="B202" s="360"/>
      <c r="C202" s="342"/>
      <c r="D202" s="348"/>
      <c r="E202" s="288" t="s">
        <v>802</v>
      </c>
      <c r="F202" s="127">
        <v>234000</v>
      </c>
      <c r="G202" s="127">
        <v>41100.17</v>
      </c>
      <c r="H202" s="100">
        <v>0</v>
      </c>
      <c r="I202" s="100">
        <v>0</v>
      </c>
      <c r="J202" s="100">
        <v>234000</v>
      </c>
      <c r="K202" s="100">
        <v>41100.17</v>
      </c>
      <c r="L202" s="311" t="s">
        <v>1028</v>
      </c>
      <c r="M202" s="291">
        <v>0</v>
      </c>
      <c r="N202" s="291">
        <v>234000</v>
      </c>
      <c r="O202" s="291">
        <v>0</v>
      </c>
      <c r="P202" s="291">
        <v>0</v>
      </c>
      <c r="Q202" s="299">
        <v>0</v>
      </c>
      <c r="R202" s="291">
        <v>0</v>
      </c>
      <c r="S202" s="291">
        <v>41100.17</v>
      </c>
      <c r="T202" s="291">
        <v>0</v>
      </c>
      <c r="U202" s="291">
        <v>0</v>
      </c>
      <c r="V202" s="291">
        <v>0</v>
      </c>
    </row>
    <row r="203" spans="1:22" ht="12.75">
      <c r="A203" s="346"/>
      <c r="B203" s="355" t="s">
        <v>78</v>
      </c>
      <c r="C203" s="340" t="s">
        <v>292</v>
      </c>
      <c r="D203" s="295" t="s">
        <v>1029</v>
      </c>
      <c r="E203" s="295"/>
      <c r="F203" s="127">
        <v>4100308</v>
      </c>
      <c r="G203" s="127">
        <v>992503.35</v>
      </c>
      <c r="H203" s="127">
        <v>4100308</v>
      </c>
      <c r="I203" s="127">
        <v>992503.35</v>
      </c>
      <c r="J203" s="127">
        <v>0</v>
      </c>
      <c r="K203" s="127">
        <v>0</v>
      </c>
      <c r="L203" s="302" t="s">
        <v>514</v>
      </c>
      <c r="M203" s="291">
        <v>0</v>
      </c>
      <c r="N203" s="291">
        <v>0</v>
      </c>
      <c r="O203" s="291">
        <v>0</v>
      </c>
      <c r="P203" s="291">
        <v>0</v>
      </c>
      <c r="Q203" s="299">
        <v>0</v>
      </c>
      <c r="R203" s="291">
        <v>0</v>
      </c>
      <c r="S203" s="291">
        <v>0</v>
      </c>
      <c r="T203" s="291">
        <v>0</v>
      </c>
      <c r="U203" s="291">
        <v>0</v>
      </c>
      <c r="V203" s="291">
        <v>0</v>
      </c>
    </row>
    <row r="204" spans="1:22" ht="12.75">
      <c r="A204" s="347"/>
      <c r="B204" s="356"/>
      <c r="C204" s="341"/>
      <c r="D204" s="288" t="s">
        <v>1000</v>
      </c>
      <c r="E204" s="288" t="s">
        <v>803</v>
      </c>
      <c r="F204" s="127">
        <v>1352004</v>
      </c>
      <c r="G204" s="127">
        <v>318622.4</v>
      </c>
      <c r="H204" s="100">
        <v>1352004</v>
      </c>
      <c r="I204" s="100">
        <v>318622.4</v>
      </c>
      <c r="J204" s="100">
        <v>0</v>
      </c>
      <c r="K204" s="100">
        <v>0</v>
      </c>
      <c r="L204" s="311" t="s">
        <v>1030</v>
      </c>
      <c r="M204" s="291">
        <v>0</v>
      </c>
      <c r="N204" s="291">
        <v>0</v>
      </c>
      <c r="O204" s="291">
        <v>1352004</v>
      </c>
      <c r="P204" s="291">
        <v>0</v>
      </c>
      <c r="Q204" s="299">
        <v>0</v>
      </c>
      <c r="R204" s="291">
        <v>0</v>
      </c>
      <c r="S204" s="291">
        <v>0</v>
      </c>
      <c r="T204" s="291">
        <v>318622.4</v>
      </c>
      <c r="U204" s="291">
        <v>0</v>
      </c>
      <c r="V204" s="291">
        <v>0</v>
      </c>
    </row>
    <row r="205" spans="1:22" ht="12.75">
      <c r="A205" s="347"/>
      <c r="B205" s="356"/>
      <c r="C205" s="341"/>
      <c r="D205" s="288" t="s">
        <v>808</v>
      </c>
      <c r="E205" s="288" t="s">
        <v>802</v>
      </c>
      <c r="F205" s="127">
        <v>2222008</v>
      </c>
      <c r="G205" s="127">
        <v>588164.34</v>
      </c>
      <c r="H205" s="100">
        <v>2222008</v>
      </c>
      <c r="I205" s="100">
        <v>588164.34</v>
      </c>
      <c r="J205" s="100">
        <v>0</v>
      </c>
      <c r="K205" s="100">
        <v>0</v>
      </c>
      <c r="L205" s="311" t="s">
        <v>1031</v>
      </c>
      <c r="M205" s="291">
        <v>0</v>
      </c>
      <c r="N205" s="291">
        <v>2222008</v>
      </c>
      <c r="O205" s="291">
        <v>0</v>
      </c>
      <c r="P205" s="291">
        <v>0</v>
      </c>
      <c r="Q205" s="299">
        <v>0</v>
      </c>
      <c r="R205" s="291">
        <v>0</v>
      </c>
      <c r="S205" s="291">
        <v>588164.34</v>
      </c>
      <c r="T205" s="291">
        <v>0</v>
      </c>
      <c r="U205" s="291">
        <v>0</v>
      </c>
      <c r="V205" s="291">
        <v>0</v>
      </c>
    </row>
    <row r="206" spans="1:22" ht="12.75">
      <c r="A206" s="348"/>
      <c r="B206" s="357"/>
      <c r="C206" s="342"/>
      <c r="D206" s="288" t="s">
        <v>894</v>
      </c>
      <c r="E206" s="288" t="s">
        <v>801</v>
      </c>
      <c r="F206" s="127">
        <v>526296</v>
      </c>
      <c r="G206" s="127">
        <v>85716.61</v>
      </c>
      <c r="H206" s="100">
        <v>526296</v>
      </c>
      <c r="I206" s="100">
        <v>85716.61</v>
      </c>
      <c r="J206" s="100">
        <v>0</v>
      </c>
      <c r="K206" s="100">
        <v>0</v>
      </c>
      <c r="L206" s="311" t="s">
        <v>1032</v>
      </c>
      <c r="M206" s="291">
        <v>526296</v>
      </c>
      <c r="N206" s="291">
        <v>0</v>
      </c>
      <c r="O206" s="291">
        <v>0</v>
      </c>
      <c r="P206" s="291">
        <v>0</v>
      </c>
      <c r="Q206" s="299">
        <v>0</v>
      </c>
      <c r="R206" s="291">
        <v>85716.61</v>
      </c>
      <c r="S206" s="291">
        <v>0</v>
      </c>
      <c r="T206" s="291">
        <v>0</v>
      </c>
      <c r="U206" s="291">
        <v>0</v>
      </c>
      <c r="V206" s="291">
        <v>0</v>
      </c>
    </row>
    <row r="207" spans="1:22" ht="26.25">
      <c r="A207" s="288"/>
      <c r="B207" s="310" t="s">
        <v>89</v>
      </c>
      <c r="C207" s="284" t="s">
        <v>293</v>
      </c>
      <c r="D207" s="288" t="s">
        <v>1033</v>
      </c>
      <c r="E207" s="288" t="s">
        <v>805</v>
      </c>
      <c r="F207" s="127">
        <v>585770</v>
      </c>
      <c r="G207" s="127">
        <v>185776.22999999998</v>
      </c>
      <c r="H207" s="100">
        <v>585770</v>
      </c>
      <c r="I207" s="100">
        <v>185776.22999999998</v>
      </c>
      <c r="J207" s="100">
        <v>0</v>
      </c>
      <c r="K207" s="100">
        <v>0</v>
      </c>
      <c r="L207" s="302" t="s">
        <v>515</v>
      </c>
      <c r="M207" s="291">
        <v>0</v>
      </c>
      <c r="N207" s="291">
        <v>0</v>
      </c>
      <c r="O207" s="291">
        <v>0</v>
      </c>
      <c r="P207" s="291">
        <v>0</v>
      </c>
      <c r="Q207" s="299">
        <v>585770</v>
      </c>
      <c r="R207" s="291">
        <v>0</v>
      </c>
      <c r="S207" s="291">
        <v>0</v>
      </c>
      <c r="T207" s="291">
        <v>0</v>
      </c>
      <c r="U207" s="291">
        <v>0</v>
      </c>
      <c r="V207" s="291">
        <v>185776.22999999998</v>
      </c>
    </row>
    <row r="208" spans="1:22" ht="25.5" customHeight="1" hidden="1">
      <c r="A208" s="288"/>
      <c r="B208" s="310" t="s">
        <v>456</v>
      </c>
      <c r="C208" s="284" t="s">
        <v>429</v>
      </c>
      <c r="D208" s="288" t="s">
        <v>810</v>
      </c>
      <c r="E208" s="288"/>
      <c r="F208" s="127">
        <v>0</v>
      </c>
      <c r="G208" s="127">
        <v>0</v>
      </c>
      <c r="H208" s="100"/>
      <c r="I208" s="100"/>
      <c r="J208" s="100">
        <v>0</v>
      </c>
      <c r="K208" s="100"/>
      <c r="L208" s="302" t="s">
        <v>458</v>
      </c>
      <c r="M208" s="291">
        <v>0</v>
      </c>
      <c r="N208" s="291">
        <v>0</v>
      </c>
      <c r="O208" s="291">
        <v>0</v>
      </c>
      <c r="P208" s="291">
        <v>0</v>
      </c>
      <c r="Q208" s="299">
        <v>0</v>
      </c>
      <c r="R208" s="291">
        <v>0</v>
      </c>
      <c r="S208" s="291">
        <v>0</v>
      </c>
      <c r="T208" s="291">
        <v>0</v>
      </c>
      <c r="U208" s="291">
        <v>0</v>
      </c>
      <c r="V208" s="291">
        <v>0</v>
      </c>
    </row>
    <row r="209" spans="1:22" s="317" customFormat="1" ht="12.75" customHeight="1" hidden="1">
      <c r="A209" s="313"/>
      <c r="B209" s="314" t="s">
        <v>516</v>
      </c>
      <c r="C209" s="315" t="s">
        <v>517</v>
      </c>
      <c r="D209" s="313" t="s">
        <v>921</v>
      </c>
      <c r="E209" s="313"/>
      <c r="F209" s="127">
        <v>0</v>
      </c>
      <c r="G209" s="127">
        <v>0</v>
      </c>
      <c r="H209" s="100"/>
      <c r="I209" s="100"/>
      <c r="J209" s="100">
        <v>0</v>
      </c>
      <c r="K209" s="100"/>
      <c r="L209" s="316" t="s">
        <v>500</v>
      </c>
      <c r="M209" s="291">
        <v>0</v>
      </c>
      <c r="N209" s="291">
        <v>0</v>
      </c>
      <c r="O209" s="291">
        <v>0</v>
      </c>
      <c r="P209" s="291">
        <v>0</v>
      </c>
      <c r="Q209" s="299">
        <v>0</v>
      </c>
      <c r="R209" s="291">
        <v>0</v>
      </c>
      <c r="S209" s="291">
        <v>0</v>
      </c>
      <c r="T209" s="291">
        <v>0</v>
      </c>
      <c r="U209" s="291">
        <v>0</v>
      </c>
      <c r="V209" s="291">
        <v>0</v>
      </c>
    </row>
    <row r="210" spans="1:22" ht="38.25" customHeight="1" hidden="1">
      <c r="A210" s="288"/>
      <c r="B210" s="310" t="s">
        <v>474</v>
      </c>
      <c r="C210" s="284" t="s">
        <v>518</v>
      </c>
      <c r="D210" s="288" t="s">
        <v>889</v>
      </c>
      <c r="E210" s="288"/>
      <c r="F210" s="127">
        <v>0</v>
      </c>
      <c r="G210" s="127">
        <v>0</v>
      </c>
      <c r="H210" s="100"/>
      <c r="I210" s="100"/>
      <c r="J210" s="100">
        <v>0</v>
      </c>
      <c r="K210" s="100"/>
      <c r="L210" s="302" t="s">
        <v>519</v>
      </c>
      <c r="M210" s="291">
        <v>0</v>
      </c>
      <c r="N210" s="291">
        <v>0</v>
      </c>
      <c r="O210" s="291">
        <v>0</v>
      </c>
      <c r="P210" s="291">
        <v>0</v>
      </c>
      <c r="Q210" s="299">
        <v>0</v>
      </c>
      <c r="R210" s="291">
        <v>0</v>
      </c>
      <c r="S210" s="291">
        <v>0</v>
      </c>
      <c r="T210" s="291">
        <v>0</v>
      </c>
      <c r="U210" s="291">
        <v>0</v>
      </c>
      <c r="V210" s="291">
        <v>0</v>
      </c>
    </row>
    <row r="211" spans="1:22" ht="26.25">
      <c r="A211" s="288"/>
      <c r="B211" s="310" t="s">
        <v>392</v>
      </c>
      <c r="C211" s="284" t="s">
        <v>393</v>
      </c>
      <c r="D211" s="288" t="s">
        <v>1034</v>
      </c>
      <c r="E211" s="288" t="s">
        <v>805</v>
      </c>
      <c r="F211" s="127">
        <v>50000</v>
      </c>
      <c r="G211" s="127">
        <v>0</v>
      </c>
      <c r="H211" s="100">
        <v>50000</v>
      </c>
      <c r="I211" s="100">
        <v>0</v>
      </c>
      <c r="J211" s="100">
        <v>0</v>
      </c>
      <c r="K211" s="100">
        <v>0</v>
      </c>
      <c r="L211" s="302" t="s">
        <v>520</v>
      </c>
      <c r="M211" s="291">
        <v>0</v>
      </c>
      <c r="N211" s="291">
        <v>0</v>
      </c>
      <c r="O211" s="291">
        <v>0</v>
      </c>
      <c r="P211" s="291">
        <v>0</v>
      </c>
      <c r="Q211" s="299">
        <v>50000</v>
      </c>
      <c r="R211" s="291">
        <v>0</v>
      </c>
      <c r="S211" s="291">
        <v>0</v>
      </c>
      <c r="T211" s="291">
        <v>0</v>
      </c>
      <c r="U211" s="291">
        <v>0</v>
      </c>
      <c r="V211" s="291">
        <v>0</v>
      </c>
    </row>
    <row r="212" spans="1:22" ht="12.75">
      <c r="A212" s="288"/>
      <c r="B212" s="310" t="s">
        <v>521</v>
      </c>
      <c r="C212" s="284" t="s">
        <v>522</v>
      </c>
      <c r="D212" s="288" t="s">
        <v>811</v>
      </c>
      <c r="E212" s="288" t="s">
        <v>804</v>
      </c>
      <c r="F212" s="127">
        <v>0</v>
      </c>
      <c r="G212" s="127">
        <v>0</v>
      </c>
      <c r="H212" s="100">
        <v>0</v>
      </c>
      <c r="I212" s="100">
        <v>0</v>
      </c>
      <c r="J212" s="100">
        <v>0</v>
      </c>
      <c r="K212" s="100">
        <v>0</v>
      </c>
      <c r="L212" s="302" t="s">
        <v>1035</v>
      </c>
      <c r="M212" s="291">
        <v>0</v>
      </c>
      <c r="N212" s="291">
        <v>0</v>
      </c>
      <c r="O212" s="291">
        <v>0</v>
      </c>
      <c r="P212" s="291">
        <v>0</v>
      </c>
      <c r="Q212" s="299">
        <v>0</v>
      </c>
      <c r="R212" s="291">
        <v>0</v>
      </c>
      <c r="S212" s="291">
        <v>0</v>
      </c>
      <c r="T212" s="291">
        <v>0</v>
      </c>
      <c r="U212" s="291">
        <v>0</v>
      </c>
      <c r="V212" s="291">
        <v>0</v>
      </c>
    </row>
    <row r="213" spans="1:22" ht="12.75">
      <c r="A213" s="288"/>
      <c r="B213" s="310" t="s">
        <v>398</v>
      </c>
      <c r="C213" s="284" t="s">
        <v>399</v>
      </c>
      <c r="D213" s="288" t="s">
        <v>817</v>
      </c>
      <c r="E213" s="288" t="s">
        <v>805</v>
      </c>
      <c r="F213" s="127">
        <v>26000</v>
      </c>
      <c r="G213" s="127">
        <v>26000</v>
      </c>
      <c r="H213" s="100">
        <v>0</v>
      </c>
      <c r="I213" s="100">
        <v>0</v>
      </c>
      <c r="J213" s="100">
        <v>26000</v>
      </c>
      <c r="K213" s="100">
        <v>26000</v>
      </c>
      <c r="L213" s="302" t="s">
        <v>523</v>
      </c>
      <c r="M213" s="291">
        <v>0</v>
      </c>
      <c r="N213" s="291">
        <v>0</v>
      </c>
      <c r="O213" s="291">
        <v>0</v>
      </c>
      <c r="P213" s="291">
        <v>0</v>
      </c>
      <c r="Q213" s="299">
        <v>26000</v>
      </c>
      <c r="R213" s="291">
        <v>0</v>
      </c>
      <c r="S213" s="291">
        <v>0</v>
      </c>
      <c r="T213" s="291">
        <v>0</v>
      </c>
      <c r="U213" s="291">
        <v>0</v>
      </c>
      <c r="V213" s="291">
        <v>26000</v>
      </c>
    </row>
    <row r="214" spans="1:22" ht="12.75">
      <c r="A214" s="288"/>
      <c r="B214" s="310" t="s">
        <v>404</v>
      </c>
      <c r="C214" s="284" t="s">
        <v>405</v>
      </c>
      <c r="D214" s="288" t="s">
        <v>914</v>
      </c>
      <c r="E214" s="288" t="s">
        <v>803</v>
      </c>
      <c r="F214" s="127">
        <v>160000</v>
      </c>
      <c r="G214" s="127">
        <v>0</v>
      </c>
      <c r="H214" s="100">
        <v>160000</v>
      </c>
      <c r="I214" s="100">
        <v>0</v>
      </c>
      <c r="J214" s="100">
        <v>0</v>
      </c>
      <c r="K214" s="100">
        <v>0</v>
      </c>
      <c r="L214" s="302" t="s">
        <v>524</v>
      </c>
      <c r="M214" s="291">
        <v>0</v>
      </c>
      <c r="N214" s="291">
        <v>0</v>
      </c>
      <c r="O214" s="291">
        <v>160000</v>
      </c>
      <c r="P214" s="291">
        <v>0</v>
      </c>
      <c r="Q214" s="299">
        <v>0</v>
      </c>
      <c r="R214" s="291">
        <v>0</v>
      </c>
      <c r="S214" s="291">
        <v>0</v>
      </c>
      <c r="T214" s="291">
        <v>0</v>
      </c>
      <c r="U214" s="291">
        <v>0</v>
      </c>
      <c r="V214" s="291">
        <v>0</v>
      </c>
    </row>
    <row r="215" spans="1:22" ht="12.75">
      <c r="A215" s="288"/>
      <c r="B215" s="310" t="s">
        <v>406</v>
      </c>
      <c r="C215" s="284" t="s">
        <v>407</v>
      </c>
      <c r="D215" s="288" t="s">
        <v>914</v>
      </c>
      <c r="E215" s="288" t="s">
        <v>803</v>
      </c>
      <c r="F215" s="127">
        <v>200000</v>
      </c>
      <c r="G215" s="127">
        <v>5950</v>
      </c>
      <c r="H215" s="100">
        <v>200000</v>
      </c>
      <c r="I215" s="100">
        <v>5950</v>
      </c>
      <c r="J215" s="100">
        <v>0</v>
      </c>
      <c r="K215" s="100">
        <v>0</v>
      </c>
      <c r="L215" s="302" t="s">
        <v>525</v>
      </c>
      <c r="M215" s="291">
        <v>0</v>
      </c>
      <c r="N215" s="291">
        <v>0</v>
      </c>
      <c r="O215" s="291">
        <v>200000</v>
      </c>
      <c r="P215" s="291">
        <v>0</v>
      </c>
      <c r="Q215" s="299">
        <v>0</v>
      </c>
      <c r="R215" s="291">
        <v>0</v>
      </c>
      <c r="S215" s="291">
        <v>0</v>
      </c>
      <c r="T215" s="291">
        <v>5950</v>
      </c>
      <c r="U215" s="291">
        <v>0</v>
      </c>
      <c r="V215" s="291">
        <v>0</v>
      </c>
    </row>
    <row r="216" spans="1:22" ht="12.75">
      <c r="A216" s="346"/>
      <c r="B216" s="355" t="s">
        <v>412</v>
      </c>
      <c r="C216" s="340" t="s">
        <v>413</v>
      </c>
      <c r="D216" s="354" t="s">
        <v>1036</v>
      </c>
      <c r="E216" s="288" t="s">
        <v>803</v>
      </c>
      <c r="F216" s="127">
        <v>264900</v>
      </c>
      <c r="G216" s="127">
        <v>93000</v>
      </c>
      <c r="H216" s="100">
        <v>0</v>
      </c>
      <c r="I216" s="100">
        <v>0</v>
      </c>
      <c r="J216" s="100">
        <v>264900</v>
      </c>
      <c r="K216" s="100">
        <v>93000</v>
      </c>
      <c r="L216" s="302" t="s">
        <v>1037</v>
      </c>
      <c r="M216" s="291">
        <v>0</v>
      </c>
      <c r="N216" s="291">
        <v>0</v>
      </c>
      <c r="O216" s="291">
        <v>264900</v>
      </c>
      <c r="P216" s="291">
        <v>0</v>
      </c>
      <c r="Q216" s="299">
        <v>0</v>
      </c>
      <c r="R216" s="291">
        <v>0</v>
      </c>
      <c r="S216" s="291">
        <v>0</v>
      </c>
      <c r="T216" s="291">
        <v>93000</v>
      </c>
      <c r="U216" s="291">
        <v>0</v>
      </c>
      <c r="V216" s="291">
        <v>0</v>
      </c>
    </row>
    <row r="217" spans="1:22" ht="12.75">
      <c r="A217" s="348"/>
      <c r="B217" s="357"/>
      <c r="C217" s="342"/>
      <c r="D217" s="354"/>
      <c r="E217" s="288" t="s">
        <v>803</v>
      </c>
      <c r="F217" s="127">
        <v>191000</v>
      </c>
      <c r="G217" s="127">
        <v>21000</v>
      </c>
      <c r="H217" s="100">
        <v>191000</v>
      </c>
      <c r="I217" s="100">
        <v>21000</v>
      </c>
      <c r="J217" s="100">
        <v>0</v>
      </c>
      <c r="K217" s="100">
        <v>0</v>
      </c>
      <c r="L217" s="302" t="s">
        <v>1038</v>
      </c>
      <c r="M217" s="291">
        <v>0</v>
      </c>
      <c r="N217" s="291">
        <v>0</v>
      </c>
      <c r="O217" s="291">
        <v>191000</v>
      </c>
      <c r="P217" s="291">
        <v>0</v>
      </c>
      <c r="Q217" s="299">
        <v>0</v>
      </c>
      <c r="R217" s="291">
        <v>0</v>
      </c>
      <c r="S217" s="291">
        <v>0</v>
      </c>
      <c r="T217" s="291">
        <v>21000</v>
      </c>
      <c r="U217" s="291">
        <v>0</v>
      </c>
      <c r="V217" s="291">
        <v>0</v>
      </c>
    </row>
    <row r="218" spans="1:22" ht="12.75">
      <c r="A218" s="288"/>
      <c r="B218" s="310" t="s">
        <v>417</v>
      </c>
      <c r="C218" s="284" t="s">
        <v>418</v>
      </c>
      <c r="D218" s="288" t="s">
        <v>1039</v>
      </c>
      <c r="E218" s="288" t="s">
        <v>803</v>
      </c>
      <c r="F218" s="127">
        <v>1747000</v>
      </c>
      <c r="G218" s="127">
        <v>225126</v>
      </c>
      <c r="H218" s="100">
        <v>1747000</v>
      </c>
      <c r="I218" s="100">
        <v>225126</v>
      </c>
      <c r="J218" s="100">
        <v>0</v>
      </c>
      <c r="K218" s="100">
        <v>0</v>
      </c>
      <c r="L218" s="302" t="s">
        <v>526</v>
      </c>
      <c r="M218" s="291">
        <v>0</v>
      </c>
      <c r="N218" s="291">
        <v>0</v>
      </c>
      <c r="O218" s="291">
        <v>1747000</v>
      </c>
      <c r="P218" s="291">
        <v>0</v>
      </c>
      <c r="Q218" s="299">
        <v>0</v>
      </c>
      <c r="R218" s="291">
        <v>0</v>
      </c>
      <c r="S218" s="291">
        <v>0</v>
      </c>
      <c r="T218" s="291">
        <v>225126</v>
      </c>
      <c r="U218" s="291">
        <v>0</v>
      </c>
      <c r="V218" s="291">
        <v>0</v>
      </c>
    </row>
    <row r="219" spans="1:22" ht="12.75">
      <c r="A219" s="346"/>
      <c r="B219" s="355" t="s">
        <v>422</v>
      </c>
      <c r="C219" s="340" t="s">
        <v>423</v>
      </c>
      <c r="D219" s="318" t="s">
        <v>1040</v>
      </c>
      <c r="E219" s="318" t="s">
        <v>805</v>
      </c>
      <c r="F219" s="127">
        <v>480000</v>
      </c>
      <c r="G219" s="127">
        <v>0</v>
      </c>
      <c r="H219" s="100">
        <v>480000</v>
      </c>
      <c r="I219" s="100">
        <v>0</v>
      </c>
      <c r="J219" s="100">
        <v>0</v>
      </c>
      <c r="K219" s="100">
        <v>0</v>
      </c>
      <c r="L219" s="302" t="s">
        <v>1041</v>
      </c>
      <c r="M219" s="291">
        <v>0</v>
      </c>
      <c r="N219" s="291">
        <v>0</v>
      </c>
      <c r="O219" s="291">
        <v>0</v>
      </c>
      <c r="P219" s="291">
        <v>0</v>
      </c>
      <c r="Q219" s="299">
        <v>480000</v>
      </c>
      <c r="R219" s="291">
        <v>0</v>
      </c>
      <c r="S219" s="291">
        <v>0</v>
      </c>
      <c r="T219" s="291">
        <v>0</v>
      </c>
      <c r="U219" s="291">
        <v>0</v>
      </c>
      <c r="V219" s="291">
        <v>0</v>
      </c>
    </row>
    <row r="220" spans="1:22" ht="12.75">
      <c r="A220" s="347"/>
      <c r="B220" s="356"/>
      <c r="C220" s="341"/>
      <c r="D220" s="318" t="s">
        <v>812</v>
      </c>
      <c r="E220" s="318" t="s">
        <v>805</v>
      </c>
      <c r="F220" s="127">
        <v>20000</v>
      </c>
      <c r="G220" s="127">
        <v>20000</v>
      </c>
      <c r="H220" s="100">
        <v>20000</v>
      </c>
      <c r="I220" s="100">
        <v>20000</v>
      </c>
      <c r="J220" s="100">
        <v>0</v>
      </c>
      <c r="K220" s="100">
        <v>0</v>
      </c>
      <c r="L220" s="302" t="s">
        <v>1042</v>
      </c>
      <c r="M220" s="291">
        <v>0</v>
      </c>
      <c r="N220" s="291">
        <v>0</v>
      </c>
      <c r="O220" s="291">
        <v>0</v>
      </c>
      <c r="P220" s="291">
        <v>0</v>
      </c>
      <c r="Q220" s="299">
        <v>20000</v>
      </c>
      <c r="R220" s="291">
        <v>0</v>
      </c>
      <c r="S220" s="291">
        <v>0</v>
      </c>
      <c r="T220" s="291">
        <v>0</v>
      </c>
      <c r="U220" s="291">
        <v>0</v>
      </c>
      <c r="V220" s="291">
        <v>20000</v>
      </c>
    </row>
    <row r="221" spans="1:22" ht="12.75">
      <c r="A221" s="347"/>
      <c r="B221" s="356"/>
      <c r="C221" s="341"/>
      <c r="D221" s="318"/>
      <c r="E221" s="318"/>
      <c r="F221" s="127">
        <v>0</v>
      </c>
      <c r="G221" s="127">
        <v>0</v>
      </c>
      <c r="H221" s="100">
        <v>0</v>
      </c>
      <c r="I221" s="100">
        <v>0</v>
      </c>
      <c r="J221" s="100">
        <v>0</v>
      </c>
      <c r="K221" s="100">
        <v>0</v>
      </c>
      <c r="L221" s="302"/>
      <c r="M221" s="291">
        <v>0</v>
      </c>
      <c r="N221" s="291">
        <v>0</v>
      </c>
      <c r="O221" s="291">
        <v>0</v>
      </c>
      <c r="P221" s="291">
        <v>0</v>
      </c>
      <c r="Q221" s="299">
        <v>0</v>
      </c>
      <c r="R221" s="291">
        <v>0</v>
      </c>
      <c r="S221" s="291">
        <v>0</v>
      </c>
      <c r="T221" s="291">
        <v>0</v>
      </c>
      <c r="U221" s="291">
        <v>0</v>
      </c>
      <c r="V221" s="291">
        <v>0</v>
      </c>
    </row>
    <row r="222" spans="1:22" ht="12.75">
      <c r="A222" s="348"/>
      <c r="B222" s="357"/>
      <c r="C222" s="342"/>
      <c r="D222" s="318"/>
      <c r="E222" s="318"/>
      <c r="F222" s="127">
        <v>0</v>
      </c>
      <c r="G222" s="127">
        <v>0</v>
      </c>
      <c r="H222" s="100">
        <v>0</v>
      </c>
      <c r="I222" s="100">
        <v>0</v>
      </c>
      <c r="J222" s="100">
        <v>0</v>
      </c>
      <c r="K222" s="100">
        <v>0</v>
      </c>
      <c r="L222" s="302"/>
      <c r="M222" s="291">
        <v>0</v>
      </c>
      <c r="N222" s="291">
        <v>0</v>
      </c>
      <c r="O222" s="291">
        <v>0</v>
      </c>
      <c r="P222" s="291">
        <v>0</v>
      </c>
      <c r="Q222" s="299">
        <v>0</v>
      </c>
      <c r="R222" s="291">
        <v>0</v>
      </c>
      <c r="S222" s="291">
        <v>0</v>
      </c>
      <c r="T222" s="291">
        <v>0</v>
      </c>
      <c r="U222" s="291">
        <v>0</v>
      </c>
      <c r="V222" s="291">
        <v>0</v>
      </c>
    </row>
    <row r="223" spans="1:22" ht="12.75">
      <c r="A223" s="288"/>
      <c r="B223" s="310" t="s">
        <v>426</v>
      </c>
      <c r="C223" s="284" t="s">
        <v>427</v>
      </c>
      <c r="D223" s="288" t="s">
        <v>1043</v>
      </c>
      <c r="E223" s="288" t="s">
        <v>803</v>
      </c>
      <c r="F223" s="127">
        <v>30000</v>
      </c>
      <c r="G223" s="127">
        <v>0</v>
      </c>
      <c r="H223" s="100">
        <v>30000</v>
      </c>
      <c r="I223" s="100">
        <v>0</v>
      </c>
      <c r="J223" s="100">
        <v>0</v>
      </c>
      <c r="K223" s="100">
        <v>0</v>
      </c>
      <c r="L223" s="302" t="s">
        <v>1044</v>
      </c>
      <c r="M223" s="291">
        <v>0</v>
      </c>
      <c r="N223" s="291">
        <v>0</v>
      </c>
      <c r="O223" s="291">
        <v>30000</v>
      </c>
      <c r="P223" s="291">
        <v>0</v>
      </c>
      <c r="Q223" s="299">
        <v>0</v>
      </c>
      <c r="R223" s="291">
        <v>0</v>
      </c>
      <c r="S223" s="291">
        <v>0</v>
      </c>
      <c r="T223" s="291">
        <v>0</v>
      </c>
      <c r="U223" s="291">
        <v>0</v>
      </c>
      <c r="V223" s="291">
        <v>0</v>
      </c>
    </row>
    <row r="224" spans="1:22" ht="12.75">
      <c r="A224" s="288"/>
      <c r="B224" s="310"/>
      <c r="C224" s="284"/>
      <c r="D224" s="288"/>
      <c r="E224" s="288"/>
      <c r="F224" s="127"/>
      <c r="G224" s="100"/>
      <c r="H224" s="100"/>
      <c r="I224" s="100"/>
      <c r="J224" s="100"/>
      <c r="K224" s="100"/>
      <c r="L224" s="302"/>
      <c r="M224" s="291">
        <v>0</v>
      </c>
      <c r="N224" s="291">
        <v>0</v>
      </c>
      <c r="O224" s="291">
        <v>0</v>
      </c>
      <c r="P224" s="291">
        <v>0</v>
      </c>
      <c r="Q224" s="299">
        <v>0</v>
      </c>
      <c r="R224" s="291">
        <v>0</v>
      </c>
      <c r="S224" s="291">
        <v>0</v>
      </c>
      <c r="T224" s="291">
        <v>0</v>
      </c>
      <c r="U224" s="291">
        <v>0</v>
      </c>
      <c r="V224" s="291">
        <v>0</v>
      </c>
    </row>
    <row r="225" spans="2:22" ht="12.75">
      <c r="B225" s="319" t="s">
        <v>527</v>
      </c>
      <c r="C225" s="320"/>
      <c r="D225" s="320"/>
      <c r="E225" s="320"/>
      <c r="F225" s="321">
        <v>121954035.18</v>
      </c>
      <c r="G225" s="321">
        <v>29291351.37</v>
      </c>
      <c r="H225" s="321">
        <v>49897035.18</v>
      </c>
      <c r="I225" s="321">
        <v>13309907.240000002</v>
      </c>
      <c r="J225" s="321">
        <v>72057000</v>
      </c>
      <c r="K225" s="321">
        <v>15981444.13</v>
      </c>
      <c r="L225" s="321"/>
      <c r="M225" s="291"/>
      <c r="N225" s="291"/>
      <c r="O225" s="291"/>
      <c r="P225" s="291"/>
      <c r="Q225" s="299"/>
      <c r="R225" s="291"/>
      <c r="S225" s="291"/>
      <c r="T225" s="291"/>
      <c r="U225" s="291"/>
      <c r="V225" s="291"/>
    </row>
    <row r="226" spans="2:22" ht="12.75">
      <c r="B226" s="319" t="s">
        <v>528</v>
      </c>
      <c r="C226" s="320"/>
      <c r="D226" s="320"/>
      <c r="E226" s="320"/>
      <c r="F226" s="321">
        <v>21110237</v>
      </c>
      <c r="G226" s="321">
        <v>4883762.01</v>
      </c>
      <c r="H226" s="321">
        <v>19738637</v>
      </c>
      <c r="I226" s="321">
        <v>4503012.279999999</v>
      </c>
      <c r="J226" s="321">
        <v>1371600</v>
      </c>
      <c r="K226" s="321">
        <v>380749.73</v>
      </c>
      <c r="L226" s="321"/>
      <c r="M226" s="291"/>
      <c r="N226" s="291"/>
      <c r="O226" s="291"/>
      <c r="P226" s="291"/>
      <c r="Q226" s="299"/>
      <c r="R226" s="291"/>
      <c r="S226" s="291"/>
      <c r="T226" s="291"/>
      <c r="U226" s="291"/>
      <c r="V226" s="291"/>
    </row>
    <row r="227" spans="2:22" ht="12.75">
      <c r="B227" s="322" t="s">
        <v>529</v>
      </c>
      <c r="C227" s="323"/>
      <c r="D227" s="323"/>
      <c r="E227" s="323"/>
      <c r="F227" s="321">
        <v>143064272.18</v>
      </c>
      <c r="G227" s="321">
        <v>34175113.38</v>
      </c>
      <c r="H227" s="321">
        <v>69635672.18</v>
      </c>
      <c r="I227" s="321">
        <v>17812919.520000003</v>
      </c>
      <c r="J227" s="321">
        <v>73428600</v>
      </c>
      <c r="K227" s="321">
        <v>16362193.860000001</v>
      </c>
      <c r="L227" s="321"/>
      <c r="M227" s="321">
        <v>12503308</v>
      </c>
      <c r="N227" s="321">
        <v>102120941.46000001</v>
      </c>
      <c r="O227" s="321">
        <v>17999516.72</v>
      </c>
      <c r="P227" s="321">
        <v>3060056</v>
      </c>
      <c r="Q227" s="324">
        <v>7380450</v>
      </c>
      <c r="R227" s="321">
        <v>3456868.94</v>
      </c>
      <c r="S227" s="321">
        <v>24904544.130000003</v>
      </c>
      <c r="T227" s="321">
        <v>3109520.67</v>
      </c>
      <c r="U227" s="321">
        <v>524131.93999999994</v>
      </c>
      <c r="V227" s="321">
        <v>2180047.7</v>
      </c>
    </row>
    <row r="228" spans="2:22" ht="12.75">
      <c r="B228" s="322"/>
      <c r="C228" s="323"/>
      <c r="D228" s="323"/>
      <c r="E228" s="323"/>
      <c r="F228" s="321"/>
      <c r="G228" s="321"/>
      <c r="H228" s="321"/>
      <c r="I228" s="321"/>
      <c r="J228" s="321"/>
      <c r="K228" s="321"/>
      <c r="L228" s="321"/>
      <c r="M228" s="289" t="s">
        <v>1045</v>
      </c>
      <c r="N228" s="291">
        <v>0</v>
      </c>
      <c r="O228" s="321"/>
      <c r="P228" s="321"/>
      <c r="Q228" s="324"/>
      <c r="R228" s="289" t="s">
        <v>1045</v>
      </c>
      <c r="S228" s="291">
        <v>0</v>
      </c>
      <c r="T228" s="321"/>
      <c r="U228" s="321"/>
      <c r="V228" s="321"/>
    </row>
    <row r="229" spans="2:22" ht="12.75">
      <c r="B229" s="325"/>
      <c r="C229" s="326"/>
      <c r="D229" s="326"/>
      <c r="E229" s="326"/>
      <c r="F229" s="327"/>
      <c r="G229" s="327"/>
      <c r="H229" s="327"/>
      <c r="I229" s="327"/>
      <c r="J229" s="327"/>
      <c r="K229" s="327"/>
      <c r="M229" s="321"/>
      <c r="N229" s="321"/>
      <c r="O229" s="321"/>
      <c r="P229" s="321"/>
      <c r="Q229" s="324"/>
      <c r="R229" s="321"/>
      <c r="S229" s="321"/>
      <c r="T229" s="321"/>
      <c r="U229" s="321"/>
      <c r="V229" s="321"/>
    </row>
    <row r="230" spans="6:22" ht="12.75">
      <c r="F230" s="321"/>
      <c r="G230" s="327"/>
      <c r="L230" s="328" t="s">
        <v>527</v>
      </c>
      <c r="M230" s="291">
        <v>11606514</v>
      </c>
      <c r="N230" s="291">
        <v>98749219.46000001</v>
      </c>
      <c r="O230" s="291">
        <v>10840221.719999999</v>
      </c>
      <c r="P230" s="291">
        <v>202000</v>
      </c>
      <c r="Q230" s="299">
        <v>556080</v>
      </c>
      <c r="R230" s="291">
        <v>3313013.66</v>
      </c>
      <c r="S230" s="291">
        <v>24061622.71</v>
      </c>
      <c r="T230" s="291">
        <v>1674635</v>
      </c>
      <c r="U230" s="291">
        <v>0</v>
      </c>
      <c r="V230" s="291">
        <v>242080</v>
      </c>
    </row>
    <row r="231" spans="7:22" ht="12.75">
      <c r="G231" s="291"/>
      <c r="L231" s="328" t="s">
        <v>528</v>
      </c>
      <c r="M231" s="291">
        <v>896794</v>
      </c>
      <c r="N231" s="291">
        <v>3371722</v>
      </c>
      <c r="O231" s="291">
        <v>7159295</v>
      </c>
      <c r="P231" s="291">
        <v>2858056</v>
      </c>
      <c r="Q231" s="299">
        <v>6824370</v>
      </c>
      <c r="R231" s="291">
        <v>143855.28</v>
      </c>
      <c r="S231" s="291">
        <v>842921.4199999999</v>
      </c>
      <c r="T231" s="291">
        <v>1434885.67</v>
      </c>
      <c r="U231" s="291">
        <v>524131.93999999994</v>
      </c>
      <c r="V231" s="291">
        <v>1937967.7</v>
      </c>
    </row>
    <row r="232" spans="6:22" ht="12.75">
      <c r="F232" s="329"/>
      <c r="G232" s="329"/>
      <c r="H232" s="330"/>
      <c r="I232" s="330"/>
      <c r="J232" s="330"/>
      <c r="K232" s="330"/>
      <c r="M232" s="291">
        <v>12503308</v>
      </c>
      <c r="N232" s="291">
        <v>102120941.46000001</v>
      </c>
      <c r="O232" s="291">
        <v>17999516.72</v>
      </c>
      <c r="P232" s="291">
        <v>3060056</v>
      </c>
      <c r="Q232" s="299">
        <v>7380450</v>
      </c>
      <c r="R232" s="291">
        <v>3456868.94</v>
      </c>
      <c r="S232" s="291">
        <v>24904544.130000003</v>
      </c>
      <c r="T232" s="291">
        <v>3109520.67</v>
      </c>
      <c r="U232" s="291">
        <v>524131.93999999994</v>
      </c>
      <c r="V232" s="291">
        <v>2180047.7</v>
      </c>
    </row>
    <row r="233" spans="6:19" ht="12.75">
      <c r="F233" s="329"/>
      <c r="G233" s="329"/>
      <c r="H233" s="329"/>
      <c r="I233" s="329"/>
      <c r="J233" s="329"/>
      <c r="K233" s="329"/>
      <c r="L233" s="331" t="s">
        <v>1046</v>
      </c>
      <c r="N233" s="291"/>
      <c r="S233" s="291"/>
    </row>
    <row r="234" spans="6:19" ht="12.75">
      <c r="F234" s="329"/>
      <c r="G234" s="329"/>
      <c r="N234" s="291"/>
      <c r="S234" s="291"/>
    </row>
    <row r="235" spans="6:19" ht="12.75">
      <c r="F235" s="329"/>
      <c r="G235" s="329"/>
      <c r="H235" s="291"/>
      <c r="I235" s="291"/>
      <c r="J235" s="291"/>
      <c r="K235" s="291"/>
      <c r="M235" s="291"/>
      <c r="N235" s="291"/>
      <c r="R235" s="291"/>
      <c r="S235" s="291"/>
    </row>
  </sheetData>
  <sheetProtection/>
  <mergeCells count="56">
    <mergeCell ref="D201:D202"/>
    <mergeCell ref="D216:D217"/>
    <mergeCell ref="A219:A222"/>
    <mergeCell ref="B219:B222"/>
    <mergeCell ref="C219:C222"/>
    <mergeCell ref="A203:A206"/>
    <mergeCell ref="B203:B206"/>
    <mergeCell ref="C203:C206"/>
    <mergeCell ref="A216:A217"/>
    <mergeCell ref="B216:B217"/>
    <mergeCell ref="C216:C217"/>
    <mergeCell ref="A188:A194"/>
    <mergeCell ref="B188:B194"/>
    <mergeCell ref="C188:C194"/>
    <mergeCell ref="B197:B199"/>
    <mergeCell ref="C197:C199"/>
    <mergeCell ref="B200:B202"/>
    <mergeCell ref="C200:C202"/>
    <mergeCell ref="D198:D199"/>
    <mergeCell ref="A149:A151"/>
    <mergeCell ref="B149:B151"/>
    <mergeCell ref="B164:B169"/>
    <mergeCell ref="C164:C169"/>
    <mergeCell ref="D165:D169"/>
    <mergeCell ref="A177:A182"/>
    <mergeCell ref="B177:B182"/>
    <mergeCell ref="C177:C182"/>
    <mergeCell ref="B51:B56"/>
    <mergeCell ref="C51:C56"/>
    <mergeCell ref="D51:D56"/>
    <mergeCell ref="B102:B104"/>
    <mergeCell ref="A125:A126"/>
    <mergeCell ref="B125:B126"/>
    <mergeCell ref="A38:A43"/>
    <mergeCell ref="B38:B43"/>
    <mergeCell ref="C38:C43"/>
    <mergeCell ref="B45:B50"/>
    <mergeCell ref="C45:C50"/>
    <mergeCell ref="D46:D50"/>
    <mergeCell ref="C2:C6"/>
    <mergeCell ref="D2:D6"/>
    <mergeCell ref="E2:E6"/>
    <mergeCell ref="F2:G5"/>
    <mergeCell ref="A32:A37"/>
    <mergeCell ref="B32:B37"/>
    <mergeCell ref="C32:C37"/>
    <mergeCell ref="H2:I5"/>
    <mergeCell ref="J2:K5"/>
    <mergeCell ref="L2:L6"/>
    <mergeCell ref="M2:Q5"/>
    <mergeCell ref="R2:V5"/>
    <mergeCell ref="A26:A31"/>
    <mergeCell ref="B26:B31"/>
    <mergeCell ref="C26:C31"/>
    <mergeCell ref="A2:A6"/>
    <mergeCell ref="B2:B6"/>
  </mergeCells>
  <printOptions/>
  <pageMargins left="0.31496062992125984" right="0.11811023622047245" top="0.7086614173228347" bottom="0.6299212598425197" header="0.11811023622047245" footer="0.11811023622047245"/>
  <pageSetup fitToHeight="0" fitToWidth="1" horizontalDpi="600" verticalDpi="600" orientation="landscape" scale="63" r:id="rId3"/>
  <rowBreaks count="7" manualBreakCount="7">
    <brk id="22" max="11" man="1"/>
    <brk id="69" max="11" man="1"/>
    <brk id="92" max="11" man="1"/>
    <brk id="114" max="11" man="1"/>
    <brk id="134" max="11" man="1"/>
    <brk id="155" max="11" man="1"/>
    <brk id="182" max="1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B49">
      <selection activeCell="G11" sqref="G11:J11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11.8515625" style="0" customWidth="1"/>
    <col min="4" max="4" width="10.421875" style="0" customWidth="1"/>
    <col min="5" max="5" width="15.00390625" style="0" customWidth="1"/>
    <col min="6" max="7" width="11.421875" style="0" customWidth="1"/>
    <col min="8" max="8" width="12.00390625" style="0" customWidth="1"/>
    <col min="9" max="9" width="15.00390625" style="0" customWidth="1"/>
    <col min="10" max="10" width="12.00390625" style="0" customWidth="1"/>
  </cols>
  <sheetData>
    <row r="1" spans="2:9" ht="15.75">
      <c r="B1" s="1"/>
      <c r="C1" s="1"/>
      <c r="D1" s="1"/>
      <c r="E1" s="1"/>
      <c r="F1" s="1"/>
      <c r="G1" s="1"/>
      <c r="H1" s="1"/>
      <c r="I1" s="2"/>
    </row>
    <row r="2" spans="2:9" ht="15.75">
      <c r="B2" s="1"/>
      <c r="C2" s="1"/>
      <c r="D2" s="1"/>
      <c r="E2" s="1"/>
      <c r="F2" s="1"/>
      <c r="G2" s="1"/>
      <c r="H2" s="1"/>
      <c r="I2" s="2"/>
    </row>
    <row r="3" spans="2:9" ht="15.75">
      <c r="B3" s="1"/>
      <c r="C3" s="1"/>
      <c r="D3" s="1"/>
      <c r="E3" s="1"/>
      <c r="F3" s="1"/>
      <c r="G3" s="1"/>
      <c r="H3" s="1"/>
      <c r="I3" s="2"/>
    </row>
    <row r="4" spans="2:9" ht="15.75">
      <c r="B4" s="1"/>
      <c r="C4" s="1"/>
      <c r="D4" s="1"/>
      <c r="E4" s="1"/>
      <c r="F4" s="1"/>
      <c r="G4" s="1"/>
      <c r="H4" s="1"/>
      <c r="I4" s="2"/>
    </row>
    <row r="5" spans="2:9" ht="15.75">
      <c r="B5" s="1"/>
      <c r="C5" s="1"/>
      <c r="D5" s="1"/>
      <c r="E5" s="1"/>
      <c r="F5" s="1"/>
      <c r="G5" s="1"/>
      <c r="H5" s="1"/>
      <c r="I5" s="2"/>
    </row>
    <row r="6" spans="2:9" ht="15.75">
      <c r="B6" s="1"/>
      <c r="C6" s="1"/>
      <c r="D6" s="1"/>
      <c r="E6" s="1"/>
      <c r="F6" s="1"/>
      <c r="G6" s="1"/>
      <c r="H6" s="1"/>
      <c r="I6" s="2"/>
    </row>
    <row r="7" spans="2:9" ht="15.75">
      <c r="B7" s="1"/>
      <c r="C7" s="1"/>
      <c r="D7" s="1"/>
      <c r="E7" s="1"/>
      <c r="F7" s="1"/>
      <c r="G7" s="1"/>
      <c r="H7" s="1"/>
      <c r="I7" s="2"/>
    </row>
    <row r="8" spans="2:9" ht="15.75">
      <c r="B8" s="1"/>
      <c r="C8" s="1"/>
      <c r="D8" s="1"/>
      <c r="E8" s="1"/>
      <c r="F8" s="1"/>
      <c r="G8" s="1"/>
      <c r="H8" s="1"/>
      <c r="I8" s="2"/>
    </row>
    <row r="9" spans="2:9" ht="15.75">
      <c r="B9" s="1"/>
      <c r="C9" s="1"/>
      <c r="D9" s="1"/>
      <c r="E9" s="1"/>
      <c r="F9" s="1"/>
      <c r="G9" s="1"/>
      <c r="H9" s="1"/>
      <c r="I9" s="2"/>
    </row>
    <row r="10" ht="15.75">
      <c r="J10" s="3" t="s">
        <v>135</v>
      </c>
    </row>
    <row r="11" spans="1:10" ht="15">
      <c r="A11" s="388" t="s">
        <v>58</v>
      </c>
      <c r="B11" s="388" t="s">
        <v>59</v>
      </c>
      <c r="C11" s="390" t="s">
        <v>1583</v>
      </c>
      <c r="D11" s="391"/>
      <c r="E11" s="391"/>
      <c r="F11" s="392"/>
      <c r="G11" s="390" t="s">
        <v>1584</v>
      </c>
      <c r="H11" s="391"/>
      <c r="I11" s="391"/>
      <c r="J11" s="392"/>
    </row>
    <row r="12" spans="1:10" ht="15">
      <c r="A12" s="389"/>
      <c r="B12" s="389"/>
      <c r="C12" s="4" t="s">
        <v>444</v>
      </c>
      <c r="D12" s="4" t="s">
        <v>445</v>
      </c>
      <c r="E12" s="4" t="s">
        <v>446</v>
      </c>
      <c r="F12" s="4" t="s">
        <v>443</v>
      </c>
      <c r="G12" s="4" t="s">
        <v>444</v>
      </c>
      <c r="H12" s="4" t="s">
        <v>445</v>
      </c>
      <c r="I12" s="4" t="s">
        <v>446</v>
      </c>
      <c r="J12" s="4" t="s">
        <v>443</v>
      </c>
    </row>
    <row r="13" spans="1:10" ht="14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0" ht="15">
      <c r="A14" s="4">
        <v>1</v>
      </c>
      <c r="B14" s="6" t="s">
        <v>60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</row>
    <row r="15" spans="1:10" ht="15">
      <c r="A15" s="4">
        <v>2</v>
      </c>
      <c r="B15" s="6" t="s">
        <v>61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</row>
    <row r="16" spans="1:10" ht="15">
      <c r="A16" s="4">
        <v>3</v>
      </c>
      <c r="B16" s="6" t="s">
        <v>62</v>
      </c>
      <c r="C16" s="95">
        <v>50</v>
      </c>
      <c r="D16" s="95">
        <v>0</v>
      </c>
      <c r="E16" s="95">
        <v>0</v>
      </c>
      <c r="F16" s="95">
        <v>50</v>
      </c>
      <c r="G16" s="95">
        <v>0</v>
      </c>
      <c r="H16" s="95">
        <v>0</v>
      </c>
      <c r="I16" s="95">
        <v>0</v>
      </c>
      <c r="J16" s="95">
        <v>0</v>
      </c>
    </row>
    <row r="17" spans="1:11" ht="15">
      <c r="A17" s="4">
        <v>4</v>
      </c>
      <c r="B17" s="6" t="s">
        <v>63</v>
      </c>
      <c r="C17" s="95">
        <v>100</v>
      </c>
      <c r="D17" s="95">
        <v>0</v>
      </c>
      <c r="E17" s="95">
        <v>0</v>
      </c>
      <c r="F17" s="95">
        <v>100</v>
      </c>
      <c r="G17" s="95">
        <v>0</v>
      </c>
      <c r="H17" s="95">
        <v>0</v>
      </c>
      <c r="I17" s="95">
        <v>0</v>
      </c>
      <c r="J17" s="95">
        <v>0</v>
      </c>
      <c r="K17" t="s">
        <v>1447</v>
      </c>
    </row>
    <row r="18" spans="1:10" ht="15">
      <c r="A18" s="4">
        <v>5</v>
      </c>
      <c r="B18" s="6" t="s">
        <v>64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</row>
    <row r="19" spans="1:10" ht="15">
      <c r="A19" s="4"/>
      <c r="B19" s="26" t="s">
        <v>65</v>
      </c>
      <c r="C19" s="96">
        <v>150</v>
      </c>
      <c r="D19" s="96">
        <v>0</v>
      </c>
      <c r="E19" s="96">
        <v>0</v>
      </c>
      <c r="F19" s="96">
        <v>150</v>
      </c>
      <c r="G19" s="96">
        <v>0</v>
      </c>
      <c r="H19" s="96">
        <v>0</v>
      </c>
      <c r="I19" s="96">
        <v>0</v>
      </c>
      <c r="J19" s="96">
        <v>0</v>
      </c>
    </row>
    <row r="26" ht="15">
      <c r="D26" s="3" t="s">
        <v>135</v>
      </c>
    </row>
    <row r="27" spans="1:5" ht="30.75" customHeight="1">
      <c r="A27" s="93" t="s">
        <v>58</v>
      </c>
      <c r="B27" s="93" t="s">
        <v>59</v>
      </c>
      <c r="C27" s="94" t="s">
        <v>68</v>
      </c>
      <c r="D27" s="94" t="s">
        <v>243</v>
      </c>
      <c r="E27" s="4" t="s">
        <v>437</v>
      </c>
    </row>
    <row r="28" spans="1:5" ht="14.25">
      <c r="A28" s="5">
        <v>1</v>
      </c>
      <c r="B28" s="5">
        <v>2</v>
      </c>
      <c r="C28" s="5">
        <v>3</v>
      </c>
      <c r="D28" s="5">
        <v>4</v>
      </c>
      <c r="E28" s="5">
        <v>5</v>
      </c>
    </row>
    <row r="29" spans="1:5" ht="15">
      <c r="A29" s="4">
        <v>1</v>
      </c>
      <c r="B29" s="6" t="s">
        <v>60</v>
      </c>
      <c r="C29" s="95">
        <v>0</v>
      </c>
      <c r="D29" s="95">
        <v>0</v>
      </c>
      <c r="E29" s="97" t="s">
        <v>1544</v>
      </c>
    </row>
    <row r="30" spans="1:5" ht="15">
      <c r="A30" s="4">
        <v>2</v>
      </c>
      <c r="B30" s="6" t="s">
        <v>61</v>
      </c>
      <c r="C30" s="95">
        <v>0</v>
      </c>
      <c r="D30" s="95">
        <v>0</v>
      </c>
      <c r="E30" s="97" t="s">
        <v>1544</v>
      </c>
    </row>
    <row r="31" spans="1:5" ht="15">
      <c r="A31" s="4">
        <v>3</v>
      </c>
      <c r="B31" s="6" t="s">
        <v>62</v>
      </c>
      <c r="C31" s="95">
        <v>0</v>
      </c>
      <c r="D31" s="95">
        <v>0</v>
      </c>
      <c r="E31" s="97" t="s">
        <v>1544</v>
      </c>
    </row>
    <row r="32" spans="1:5" ht="15">
      <c r="A32" s="4">
        <v>4</v>
      </c>
      <c r="B32" s="6" t="s">
        <v>63</v>
      </c>
      <c r="C32" s="95">
        <v>1339.02</v>
      </c>
      <c r="D32" s="95">
        <v>0</v>
      </c>
      <c r="E32" s="97">
        <v>0</v>
      </c>
    </row>
    <row r="33" spans="1:5" ht="15">
      <c r="A33" s="4">
        <v>5</v>
      </c>
      <c r="B33" s="6" t="s">
        <v>64</v>
      </c>
      <c r="C33" s="95">
        <v>0</v>
      </c>
      <c r="D33" s="95">
        <v>0</v>
      </c>
      <c r="E33" s="97" t="s">
        <v>1544</v>
      </c>
    </row>
    <row r="34" spans="1:5" ht="15">
      <c r="A34" s="4"/>
      <c r="B34" s="26" t="s">
        <v>65</v>
      </c>
      <c r="C34" s="96">
        <v>1339.02</v>
      </c>
      <c r="D34" s="96">
        <v>0</v>
      </c>
      <c r="E34" s="98">
        <v>0</v>
      </c>
    </row>
    <row r="41" ht="15">
      <c r="D41" s="3" t="s">
        <v>135</v>
      </c>
    </row>
    <row r="42" spans="1:5" ht="15" customHeight="1">
      <c r="A42" s="93" t="s">
        <v>58</v>
      </c>
      <c r="B42" s="93" t="s">
        <v>59</v>
      </c>
      <c r="C42" s="94" t="s">
        <v>68</v>
      </c>
      <c r="D42" s="94" t="s">
        <v>243</v>
      </c>
      <c r="E42" s="4" t="s">
        <v>437</v>
      </c>
    </row>
    <row r="43" spans="1:5" ht="14.25">
      <c r="A43" s="5">
        <v>1</v>
      </c>
      <c r="B43" s="5">
        <v>2</v>
      </c>
      <c r="C43" s="5">
        <v>3</v>
      </c>
      <c r="D43" s="5">
        <v>4</v>
      </c>
      <c r="E43" s="5">
        <v>5</v>
      </c>
    </row>
    <row r="44" spans="1:5" ht="15">
      <c r="A44" s="4">
        <v>1</v>
      </c>
      <c r="B44" s="6" t="s">
        <v>60</v>
      </c>
      <c r="C44" s="95">
        <v>0</v>
      </c>
      <c r="D44" s="95">
        <v>0</v>
      </c>
      <c r="E44" s="97" t="s">
        <v>1544</v>
      </c>
    </row>
    <row r="45" spans="1:5" ht="15">
      <c r="A45" s="4">
        <v>2</v>
      </c>
      <c r="B45" s="6" t="s">
        <v>61</v>
      </c>
      <c r="C45" s="95">
        <v>0</v>
      </c>
      <c r="D45" s="95">
        <v>0</v>
      </c>
      <c r="E45" s="97" t="s">
        <v>1544</v>
      </c>
    </row>
    <row r="46" spans="1:5" ht="15">
      <c r="A46" s="4">
        <v>3</v>
      </c>
      <c r="B46" s="6" t="s">
        <v>62</v>
      </c>
      <c r="C46" s="95">
        <v>0</v>
      </c>
      <c r="D46" s="95">
        <v>0</v>
      </c>
      <c r="E46" s="97" t="s">
        <v>1544</v>
      </c>
    </row>
    <row r="47" spans="1:5" ht="15">
      <c r="A47" s="4">
        <v>4</v>
      </c>
      <c r="B47" s="6" t="s">
        <v>63</v>
      </c>
      <c r="C47" s="95">
        <v>798</v>
      </c>
      <c r="D47" s="95">
        <v>0</v>
      </c>
      <c r="E47" s="97">
        <v>0</v>
      </c>
    </row>
    <row r="48" spans="1:5" ht="15">
      <c r="A48" s="4">
        <v>5</v>
      </c>
      <c r="B48" s="6" t="s">
        <v>64</v>
      </c>
      <c r="C48" s="95">
        <v>0</v>
      </c>
      <c r="D48" s="95">
        <v>0</v>
      </c>
      <c r="E48" s="97" t="s">
        <v>1544</v>
      </c>
    </row>
    <row r="49" spans="1:5" ht="15">
      <c r="A49" s="4"/>
      <c r="B49" s="26" t="s">
        <v>65</v>
      </c>
      <c r="C49" s="96">
        <v>798</v>
      </c>
      <c r="D49" s="96">
        <v>0</v>
      </c>
      <c r="E49" s="98">
        <v>0</v>
      </c>
    </row>
    <row r="56" ht="15">
      <c r="D56" s="3" t="s">
        <v>135</v>
      </c>
    </row>
    <row r="57" spans="1:5" ht="15" customHeight="1">
      <c r="A57" s="93" t="s">
        <v>58</v>
      </c>
      <c r="B57" s="93" t="s">
        <v>59</v>
      </c>
      <c r="C57" s="94" t="s">
        <v>68</v>
      </c>
      <c r="D57" s="94" t="s">
        <v>243</v>
      </c>
      <c r="E57" s="4" t="s">
        <v>437</v>
      </c>
    </row>
    <row r="58" spans="1:5" ht="14.25">
      <c r="A58" s="5">
        <v>1</v>
      </c>
      <c r="B58" s="5">
        <v>2</v>
      </c>
      <c r="C58" s="5">
        <v>3</v>
      </c>
      <c r="D58" s="5">
        <v>4</v>
      </c>
      <c r="E58" s="5">
        <v>5</v>
      </c>
    </row>
    <row r="59" spans="1:5" ht="15">
      <c r="A59" s="4">
        <v>1</v>
      </c>
      <c r="B59" s="6" t="s">
        <v>60</v>
      </c>
      <c r="C59" s="95">
        <v>177</v>
      </c>
      <c r="D59" s="95">
        <v>40.77</v>
      </c>
      <c r="E59" s="97">
        <v>0.23033898305084746</v>
      </c>
    </row>
    <row r="60" spans="1:5" ht="15">
      <c r="A60" s="4">
        <v>2</v>
      </c>
      <c r="B60" s="6" t="s">
        <v>61</v>
      </c>
      <c r="C60" s="95">
        <v>0</v>
      </c>
      <c r="D60" s="95">
        <v>0</v>
      </c>
      <c r="E60" s="97" t="s">
        <v>1544</v>
      </c>
    </row>
    <row r="61" spans="1:5" ht="15">
      <c r="A61" s="4">
        <v>3</v>
      </c>
      <c r="B61" s="6" t="s">
        <v>62</v>
      </c>
      <c r="C61" s="95">
        <v>33</v>
      </c>
      <c r="D61" s="95">
        <v>0</v>
      </c>
      <c r="E61" s="97">
        <v>0</v>
      </c>
    </row>
    <row r="62" spans="1:5" ht="15">
      <c r="A62" s="4">
        <v>4</v>
      </c>
      <c r="B62" s="6" t="s">
        <v>63</v>
      </c>
      <c r="C62" s="95">
        <v>136</v>
      </c>
      <c r="D62" s="95">
        <v>38.868</v>
      </c>
      <c r="E62" s="97">
        <v>0.28579411764705887</v>
      </c>
    </row>
    <row r="63" spans="1:5" ht="15">
      <c r="A63" s="4">
        <v>5</v>
      </c>
      <c r="B63" s="6" t="s">
        <v>64</v>
      </c>
      <c r="C63" s="95">
        <v>0</v>
      </c>
      <c r="D63" s="95">
        <v>0</v>
      </c>
      <c r="E63" s="97" t="s">
        <v>1544</v>
      </c>
    </row>
    <row r="64" spans="1:5" ht="15">
      <c r="A64" s="4"/>
      <c r="B64" s="26" t="s">
        <v>65</v>
      </c>
      <c r="C64" s="96">
        <v>346</v>
      </c>
      <c r="D64" s="96">
        <v>79.638</v>
      </c>
      <c r="E64" s="98">
        <v>0.2301676300578035</v>
      </c>
    </row>
  </sheetData>
  <sheetProtection/>
  <mergeCells count="4">
    <mergeCell ref="B11:B12"/>
    <mergeCell ref="A11:A12"/>
    <mergeCell ref="C11:F11"/>
    <mergeCell ref="G11:J1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zoomScalePageLayoutView="0" workbookViewId="0" topLeftCell="A102">
      <selection activeCell="E3" sqref="E3"/>
    </sheetView>
  </sheetViews>
  <sheetFormatPr defaultColWidth="9.140625" defaultRowHeight="15"/>
  <cols>
    <col min="1" max="1" width="37.7109375" style="269" customWidth="1"/>
    <col min="2" max="2" width="11.7109375" style="270" customWidth="1"/>
    <col min="3" max="3" width="10.28125" style="270" customWidth="1"/>
    <col min="4" max="4" width="10.7109375" style="270" customWidth="1"/>
    <col min="5" max="5" width="12.00390625" style="270" customWidth="1"/>
    <col min="6" max="6" width="11.421875" style="270" customWidth="1"/>
    <col min="7" max="16384" width="9.140625" style="270" customWidth="1"/>
  </cols>
  <sheetData>
    <row r="1" ht="14.25">
      <c r="A1" t="s">
        <v>1555</v>
      </c>
    </row>
    <row r="2" spans="1:4" ht="12.75">
      <c r="A2" s="268"/>
      <c r="D2" s="268" t="s">
        <v>179</v>
      </c>
    </row>
    <row r="3" spans="1:6" ht="45">
      <c r="A3" s="275" t="s">
        <v>92</v>
      </c>
      <c r="B3" s="275" t="s">
        <v>1585</v>
      </c>
      <c r="C3" s="275" t="s">
        <v>1586</v>
      </c>
      <c r="D3" s="275" t="s">
        <v>1587</v>
      </c>
      <c r="E3" s="275" t="s">
        <v>1541</v>
      </c>
      <c r="F3" s="275" t="s">
        <v>1539</v>
      </c>
    </row>
    <row r="4" spans="1:6" ht="12.75">
      <c r="A4" s="274" t="s">
        <v>1545</v>
      </c>
      <c r="B4" s="278">
        <v>2108.9</v>
      </c>
      <c r="C4" s="278">
        <v>2202.9</v>
      </c>
      <c r="D4" s="278">
        <v>339.126</v>
      </c>
      <c r="E4" s="277">
        <v>0.16080705581108634</v>
      </c>
      <c r="F4" s="277">
        <v>0.15394525398338552</v>
      </c>
    </row>
    <row r="5" spans="1:6" ht="36">
      <c r="A5" s="276" t="s">
        <v>1557</v>
      </c>
      <c r="B5" s="279">
        <v>264.9</v>
      </c>
      <c r="C5" s="279">
        <v>264.9</v>
      </c>
      <c r="D5" s="279">
        <v>93</v>
      </c>
      <c r="E5" s="277">
        <v>0.3510758776896942</v>
      </c>
      <c r="F5" s="277">
        <v>0.3510758776896942</v>
      </c>
    </row>
    <row r="6" spans="1:6" ht="12.75">
      <c r="A6" s="273" t="s">
        <v>1546</v>
      </c>
      <c r="B6" s="280">
        <v>60</v>
      </c>
      <c r="C6" s="280">
        <v>60</v>
      </c>
      <c r="D6" s="280">
        <v>21</v>
      </c>
      <c r="E6" s="277">
        <v>0.35</v>
      </c>
      <c r="F6" s="277">
        <v>0.35</v>
      </c>
    </row>
    <row r="7" spans="1:6" ht="12.75">
      <c r="A7" s="273" t="s">
        <v>1547</v>
      </c>
      <c r="B7" s="280">
        <v>11.8</v>
      </c>
      <c r="C7" s="280">
        <v>11.8</v>
      </c>
      <c r="D7" s="280">
        <v>4.13</v>
      </c>
      <c r="E7" s="277">
        <v>0.35</v>
      </c>
      <c r="F7" s="277">
        <v>0.35</v>
      </c>
    </row>
    <row r="8" spans="1:6" ht="12.75">
      <c r="A8" s="273" t="s">
        <v>1548</v>
      </c>
      <c r="B8" s="280">
        <v>36.5</v>
      </c>
      <c r="C8" s="280">
        <v>36.5</v>
      </c>
      <c r="D8" s="280">
        <v>13.06</v>
      </c>
      <c r="E8" s="277">
        <v>0.3578082191780822</v>
      </c>
      <c r="F8" s="277">
        <v>0.3578082191780822</v>
      </c>
    </row>
    <row r="9" spans="1:6" ht="12.75">
      <c r="A9" s="273" t="s">
        <v>1549</v>
      </c>
      <c r="B9" s="280">
        <v>150.4</v>
      </c>
      <c r="C9" s="280">
        <v>150.4</v>
      </c>
      <c r="D9" s="280">
        <v>52.64</v>
      </c>
      <c r="E9" s="277">
        <v>0.35</v>
      </c>
      <c r="F9" s="277">
        <v>0.35</v>
      </c>
    </row>
    <row r="10" spans="1:6" ht="12.75">
      <c r="A10" s="273" t="s">
        <v>1550</v>
      </c>
      <c r="B10" s="280">
        <v>6.2</v>
      </c>
      <c r="C10" s="280">
        <v>6.2</v>
      </c>
      <c r="D10" s="280">
        <v>2.17</v>
      </c>
      <c r="E10" s="277">
        <v>0.35</v>
      </c>
      <c r="F10" s="277">
        <v>0.35</v>
      </c>
    </row>
    <row r="11" spans="1:6" ht="36">
      <c r="A11" s="276" t="s">
        <v>1556</v>
      </c>
      <c r="B11" s="279">
        <v>191</v>
      </c>
      <c r="C11" s="279">
        <v>191</v>
      </c>
      <c r="D11" s="279">
        <v>21</v>
      </c>
      <c r="E11" s="277">
        <v>0.1099476439790576</v>
      </c>
      <c r="F11" s="277">
        <v>0.1099476439790576</v>
      </c>
    </row>
    <row r="12" spans="1:6" ht="12.75">
      <c r="A12" s="273" t="s">
        <v>1546</v>
      </c>
      <c r="B12" s="280">
        <v>0</v>
      </c>
      <c r="C12" s="280">
        <v>0</v>
      </c>
      <c r="D12" s="280">
        <v>0</v>
      </c>
      <c r="E12" s="277" t="s">
        <v>1574</v>
      </c>
      <c r="F12" s="277" t="s">
        <v>1574</v>
      </c>
    </row>
    <row r="13" spans="1:6" ht="12.75">
      <c r="A13" s="273" t="s">
        <v>1547</v>
      </c>
      <c r="B13" s="280">
        <v>70</v>
      </c>
      <c r="C13" s="280">
        <v>70</v>
      </c>
      <c r="D13" s="280">
        <v>21</v>
      </c>
      <c r="E13" s="277">
        <v>0.3</v>
      </c>
      <c r="F13" s="277">
        <v>0.3</v>
      </c>
    </row>
    <row r="14" spans="1:6" ht="12.75">
      <c r="A14" s="273" t="s">
        <v>1548</v>
      </c>
      <c r="B14" s="280">
        <v>0</v>
      </c>
      <c r="C14" s="280">
        <v>0</v>
      </c>
      <c r="D14" s="280">
        <v>0</v>
      </c>
      <c r="E14" s="277" t="s">
        <v>1574</v>
      </c>
      <c r="F14" s="277" t="s">
        <v>1574</v>
      </c>
    </row>
    <row r="15" spans="1:6" ht="12.75">
      <c r="A15" s="273" t="s">
        <v>1549</v>
      </c>
      <c r="B15" s="280">
        <v>118</v>
      </c>
      <c r="C15" s="280">
        <v>118</v>
      </c>
      <c r="D15" s="280">
        <v>0</v>
      </c>
      <c r="E15" s="277">
        <v>0</v>
      </c>
      <c r="F15" s="277">
        <v>0</v>
      </c>
    </row>
    <row r="16" spans="1:6" ht="12.75">
      <c r="A16" s="273" t="s">
        <v>1550</v>
      </c>
      <c r="B16" s="280">
        <v>3</v>
      </c>
      <c r="C16" s="280">
        <v>3</v>
      </c>
      <c r="D16" s="280">
        <v>0</v>
      </c>
      <c r="E16" s="277">
        <v>0</v>
      </c>
      <c r="F16" s="277">
        <v>0</v>
      </c>
    </row>
    <row r="17" spans="1:6" ht="36">
      <c r="A17" s="276" t="s">
        <v>739</v>
      </c>
      <c r="B17" s="279">
        <v>1653</v>
      </c>
      <c r="C17" s="279">
        <v>1747</v>
      </c>
      <c r="D17" s="279">
        <v>225.12599999999998</v>
      </c>
      <c r="E17" s="277">
        <v>0.13619237749546279</v>
      </c>
      <c r="F17" s="277">
        <v>0.1288643388666285</v>
      </c>
    </row>
    <row r="18" spans="1:6" ht="12.75">
      <c r="A18" s="273" t="s">
        <v>1546</v>
      </c>
      <c r="B18" s="280">
        <v>364</v>
      </c>
      <c r="C18" s="280">
        <v>458</v>
      </c>
      <c r="D18" s="280">
        <v>70</v>
      </c>
      <c r="E18" s="277">
        <v>0.19230769230769232</v>
      </c>
      <c r="F18" s="277">
        <v>0.15283842794759825</v>
      </c>
    </row>
    <row r="19" spans="1:6" ht="12.75">
      <c r="A19" s="273" t="s">
        <v>1547</v>
      </c>
      <c r="B19" s="280">
        <v>444</v>
      </c>
      <c r="C19" s="280">
        <v>444</v>
      </c>
      <c r="D19" s="280">
        <v>118.426</v>
      </c>
      <c r="E19" s="277">
        <v>0.26672522522522524</v>
      </c>
      <c r="F19" s="277">
        <v>0.26672522522522524</v>
      </c>
    </row>
    <row r="20" spans="1:6" ht="12.75">
      <c r="A20" s="273" t="s">
        <v>1548</v>
      </c>
      <c r="B20" s="280">
        <v>400</v>
      </c>
      <c r="C20" s="280">
        <v>400</v>
      </c>
      <c r="D20" s="280">
        <v>0</v>
      </c>
      <c r="E20" s="277">
        <v>0</v>
      </c>
      <c r="F20" s="277">
        <v>0</v>
      </c>
    </row>
    <row r="21" spans="1:6" ht="12.75">
      <c r="A21" s="273" t="s">
        <v>1549</v>
      </c>
      <c r="B21" s="280">
        <v>126</v>
      </c>
      <c r="C21" s="280">
        <v>126</v>
      </c>
      <c r="D21" s="280">
        <v>0</v>
      </c>
      <c r="E21" s="277">
        <v>0</v>
      </c>
      <c r="F21" s="277">
        <v>0</v>
      </c>
    </row>
    <row r="22" spans="1:6" ht="12.75">
      <c r="A22" s="273" t="s">
        <v>1550</v>
      </c>
      <c r="B22" s="280">
        <v>319</v>
      </c>
      <c r="C22" s="280">
        <v>319</v>
      </c>
      <c r="D22" s="280">
        <v>36.7</v>
      </c>
      <c r="E22" s="277">
        <v>0.11504702194357368</v>
      </c>
      <c r="F22" s="277">
        <v>0.11504702194357368</v>
      </c>
    </row>
    <row r="23" spans="1:6" ht="12.75">
      <c r="A23" s="274" t="s">
        <v>1552</v>
      </c>
      <c r="B23" s="278">
        <v>7385.7</v>
      </c>
      <c r="C23" s="278">
        <v>8557.22172</v>
      </c>
      <c r="D23" s="278">
        <v>1601.4470000000001</v>
      </c>
      <c r="E23" s="277">
        <v>0.21683076756434735</v>
      </c>
      <c r="F23" s="277">
        <v>0.18714567091993034</v>
      </c>
    </row>
    <row r="24" spans="1:6" ht="84">
      <c r="A24" s="276" t="s">
        <v>1562</v>
      </c>
      <c r="B24" s="279">
        <v>23</v>
      </c>
      <c r="C24" s="279">
        <v>23</v>
      </c>
      <c r="D24" s="279">
        <v>1.5</v>
      </c>
      <c r="E24" s="277">
        <v>0.06521739130434782</v>
      </c>
      <c r="F24" s="277">
        <v>0.06521739130434782</v>
      </c>
    </row>
    <row r="25" spans="1:6" ht="12.75">
      <c r="A25" s="273" t="s">
        <v>1546</v>
      </c>
      <c r="B25" s="280">
        <v>8</v>
      </c>
      <c r="C25" s="280">
        <v>8</v>
      </c>
      <c r="D25" s="280">
        <v>0</v>
      </c>
      <c r="E25" s="277">
        <v>0</v>
      </c>
      <c r="F25" s="277">
        <v>0</v>
      </c>
    </row>
    <row r="26" spans="1:6" ht="12.75">
      <c r="A26" s="273" t="s">
        <v>1547</v>
      </c>
      <c r="B26" s="280">
        <v>0</v>
      </c>
      <c r="C26" s="280">
        <v>0</v>
      </c>
      <c r="D26" s="280">
        <v>0</v>
      </c>
      <c r="E26" s="277" t="s">
        <v>1574</v>
      </c>
      <c r="F26" s="277" t="s">
        <v>1574</v>
      </c>
    </row>
    <row r="27" spans="1:6" ht="12.75">
      <c r="A27" s="273" t="s">
        <v>1548</v>
      </c>
      <c r="B27" s="280">
        <v>0</v>
      </c>
      <c r="C27" s="280">
        <v>0</v>
      </c>
      <c r="D27" s="280">
        <v>0</v>
      </c>
      <c r="E27" s="277" t="s">
        <v>1574</v>
      </c>
      <c r="F27" s="277" t="s">
        <v>1574</v>
      </c>
    </row>
    <row r="28" spans="1:6" ht="12.75">
      <c r="A28" s="273" t="s">
        <v>1549</v>
      </c>
      <c r="B28" s="280">
        <v>0</v>
      </c>
      <c r="C28" s="280">
        <v>0</v>
      </c>
      <c r="D28" s="280">
        <v>0</v>
      </c>
      <c r="E28" s="277" t="s">
        <v>1574</v>
      </c>
      <c r="F28" s="277" t="s">
        <v>1574</v>
      </c>
    </row>
    <row r="29" spans="1:6" ht="12.75">
      <c r="A29" s="273" t="s">
        <v>1550</v>
      </c>
      <c r="B29" s="280">
        <v>15</v>
      </c>
      <c r="C29" s="280">
        <v>15</v>
      </c>
      <c r="D29" s="280">
        <v>1.5</v>
      </c>
      <c r="E29" s="277">
        <v>0.1</v>
      </c>
      <c r="F29" s="277">
        <v>0.1</v>
      </c>
    </row>
    <row r="30" spans="1:6" ht="24">
      <c r="A30" s="276" t="s">
        <v>1561</v>
      </c>
      <c r="B30" s="279">
        <v>6385.7</v>
      </c>
      <c r="C30" s="279">
        <v>7557.22172</v>
      </c>
      <c r="D30" s="279">
        <v>1496.8390000000002</v>
      </c>
      <c r="E30" s="277">
        <v>0.23440484206899795</v>
      </c>
      <c r="F30" s="277">
        <v>0.1980673659525766</v>
      </c>
    </row>
    <row r="31" spans="1:6" ht="12.75">
      <c r="A31" s="273" t="s">
        <v>1546</v>
      </c>
      <c r="B31" s="280">
        <v>1004.1</v>
      </c>
      <c r="C31" s="280">
        <v>936.70649</v>
      </c>
      <c r="D31" s="280">
        <v>549.321</v>
      </c>
      <c r="E31" s="277">
        <v>0.5470779802808485</v>
      </c>
      <c r="F31" s="277">
        <v>0.5864387680286063</v>
      </c>
    </row>
    <row r="32" spans="1:6" ht="12.75">
      <c r="A32" s="273" t="s">
        <v>1547</v>
      </c>
      <c r="B32" s="280">
        <v>490.96</v>
      </c>
      <c r="C32" s="280">
        <v>581.03235</v>
      </c>
      <c r="D32" s="280">
        <v>100.547</v>
      </c>
      <c r="E32" s="277">
        <v>0.20479672478409647</v>
      </c>
      <c r="F32" s="277">
        <v>0.17304888445540081</v>
      </c>
    </row>
    <row r="33" spans="1:6" ht="12.75">
      <c r="A33" s="273" t="s">
        <v>1548</v>
      </c>
      <c r="B33" s="280">
        <v>1537.83</v>
      </c>
      <c r="C33" s="280">
        <v>1819.9598600000002</v>
      </c>
      <c r="D33" s="280">
        <v>82.842</v>
      </c>
      <c r="E33" s="277">
        <v>0.05386941339419832</v>
      </c>
      <c r="F33" s="277">
        <v>0.045518586327502844</v>
      </c>
    </row>
    <row r="34" spans="1:6" ht="12.75">
      <c r="A34" s="273" t="s">
        <v>1549</v>
      </c>
      <c r="B34" s="280">
        <v>2866.6</v>
      </c>
      <c r="C34" s="280">
        <v>3644.11233</v>
      </c>
      <c r="D34" s="280">
        <v>696.659</v>
      </c>
      <c r="E34" s="277">
        <v>0.24302623316821323</v>
      </c>
      <c r="F34" s="277">
        <v>0.1911738544020129</v>
      </c>
    </row>
    <row r="35" spans="1:6" ht="12.75">
      <c r="A35" s="273" t="s">
        <v>1550</v>
      </c>
      <c r="B35" s="280">
        <v>486.21</v>
      </c>
      <c r="C35" s="280">
        <v>575.4106899999999</v>
      </c>
      <c r="D35" s="280">
        <v>67.47</v>
      </c>
      <c r="E35" s="277">
        <v>0.13876719935830198</v>
      </c>
      <c r="F35" s="277">
        <v>0.11725538154322439</v>
      </c>
    </row>
    <row r="36" spans="1:6" ht="84">
      <c r="A36" s="276" t="s">
        <v>1560</v>
      </c>
      <c r="B36" s="279">
        <v>585</v>
      </c>
      <c r="C36" s="279">
        <v>585</v>
      </c>
      <c r="D36" s="279">
        <v>97.158</v>
      </c>
      <c r="E36" s="277">
        <v>0.16608205128205128</v>
      </c>
      <c r="F36" s="277">
        <v>0.16608205128205128</v>
      </c>
    </row>
    <row r="37" spans="1:6" ht="12.75">
      <c r="A37" s="273" t="s">
        <v>1546</v>
      </c>
      <c r="B37" s="280">
        <v>30</v>
      </c>
      <c r="C37" s="280">
        <v>30</v>
      </c>
      <c r="D37" s="280">
        <v>8</v>
      </c>
      <c r="E37" s="277">
        <v>0.26666666666666666</v>
      </c>
      <c r="F37" s="277">
        <v>0.26666666666666666</v>
      </c>
    </row>
    <row r="38" spans="1:6" ht="12.75">
      <c r="A38" s="273" t="s">
        <v>1547</v>
      </c>
      <c r="B38" s="280">
        <v>150</v>
      </c>
      <c r="C38" s="280">
        <v>150</v>
      </c>
      <c r="D38" s="280">
        <v>1.372</v>
      </c>
      <c r="E38" s="277">
        <v>0.009146666666666668</v>
      </c>
      <c r="F38" s="277">
        <v>0.009146666666666668</v>
      </c>
    </row>
    <row r="39" spans="1:6" ht="12.75">
      <c r="A39" s="273" t="s">
        <v>1548</v>
      </c>
      <c r="B39" s="280">
        <v>300</v>
      </c>
      <c r="C39" s="280">
        <v>300</v>
      </c>
      <c r="D39" s="280">
        <v>82.786</v>
      </c>
      <c r="E39" s="277">
        <v>0.27595333333333333</v>
      </c>
      <c r="F39" s="277">
        <v>0.27595333333333333</v>
      </c>
    </row>
    <row r="40" spans="1:6" ht="12.75">
      <c r="A40" s="273" t="s">
        <v>1549</v>
      </c>
      <c r="B40" s="280">
        <v>80</v>
      </c>
      <c r="C40" s="280">
        <v>80</v>
      </c>
      <c r="D40" s="280">
        <v>0</v>
      </c>
      <c r="E40" s="277">
        <v>0</v>
      </c>
      <c r="F40" s="277">
        <v>0</v>
      </c>
    </row>
    <row r="41" spans="1:6" ht="12.75">
      <c r="A41" s="273" t="s">
        <v>1550</v>
      </c>
      <c r="B41" s="280">
        <v>25</v>
      </c>
      <c r="C41" s="280">
        <v>25</v>
      </c>
      <c r="D41" s="280">
        <v>5</v>
      </c>
      <c r="E41" s="277">
        <v>0.2</v>
      </c>
      <c r="F41" s="277">
        <v>0.2</v>
      </c>
    </row>
    <row r="42" spans="1:6" ht="36">
      <c r="A42" s="276" t="s">
        <v>1563</v>
      </c>
      <c r="B42" s="279">
        <v>160</v>
      </c>
      <c r="C42" s="279">
        <v>160</v>
      </c>
      <c r="D42" s="279">
        <v>0</v>
      </c>
      <c r="E42" s="277">
        <v>0</v>
      </c>
      <c r="F42" s="277">
        <v>0</v>
      </c>
    </row>
    <row r="43" spans="1:6" ht="12.75">
      <c r="A43" s="273" t="s">
        <v>1546</v>
      </c>
      <c r="B43" s="280">
        <v>20</v>
      </c>
      <c r="C43" s="280">
        <v>20</v>
      </c>
      <c r="D43" s="280">
        <v>0</v>
      </c>
      <c r="E43" s="277">
        <v>0</v>
      </c>
      <c r="F43" s="277">
        <v>0</v>
      </c>
    </row>
    <row r="44" spans="1:6" ht="12.75">
      <c r="A44" s="273" t="s">
        <v>1547</v>
      </c>
      <c r="B44" s="280">
        <v>40</v>
      </c>
      <c r="C44" s="280">
        <v>40</v>
      </c>
      <c r="D44" s="280">
        <v>0</v>
      </c>
      <c r="E44" s="277">
        <v>0</v>
      </c>
      <c r="F44" s="277">
        <v>0</v>
      </c>
    </row>
    <row r="45" spans="1:6" ht="12.75">
      <c r="A45" s="273" t="s">
        <v>1548</v>
      </c>
      <c r="B45" s="280">
        <v>25</v>
      </c>
      <c r="C45" s="280">
        <v>25</v>
      </c>
      <c r="D45" s="280">
        <v>0</v>
      </c>
      <c r="E45" s="277">
        <v>0</v>
      </c>
      <c r="F45" s="277">
        <v>0</v>
      </c>
    </row>
    <row r="46" spans="1:6" ht="12.75">
      <c r="A46" s="273" t="s">
        <v>1549</v>
      </c>
      <c r="B46" s="280">
        <v>70</v>
      </c>
      <c r="C46" s="280">
        <v>70</v>
      </c>
      <c r="D46" s="280">
        <v>0</v>
      </c>
      <c r="E46" s="277">
        <v>0</v>
      </c>
      <c r="F46" s="277">
        <v>0</v>
      </c>
    </row>
    <row r="47" spans="1:6" ht="12.75">
      <c r="A47" s="273" t="s">
        <v>1550</v>
      </c>
      <c r="B47" s="280">
        <v>5</v>
      </c>
      <c r="C47" s="280">
        <v>5</v>
      </c>
      <c r="D47" s="280">
        <v>0</v>
      </c>
      <c r="E47" s="277">
        <v>0</v>
      </c>
      <c r="F47" s="277">
        <v>0</v>
      </c>
    </row>
    <row r="48" spans="1:6" ht="84">
      <c r="A48" s="276" t="s">
        <v>1565</v>
      </c>
      <c r="B48" s="279">
        <v>200</v>
      </c>
      <c r="C48" s="279">
        <v>200</v>
      </c>
      <c r="D48" s="279">
        <v>5.95</v>
      </c>
      <c r="E48" s="277">
        <v>0.029750000000000002</v>
      </c>
      <c r="F48" s="277">
        <v>0.029750000000000002</v>
      </c>
    </row>
    <row r="49" spans="1:6" ht="12.75">
      <c r="A49" s="273" t="s">
        <v>1546</v>
      </c>
      <c r="B49" s="280">
        <v>50</v>
      </c>
      <c r="C49" s="280">
        <v>50</v>
      </c>
      <c r="D49" s="280">
        <v>0</v>
      </c>
      <c r="E49" s="277">
        <v>0</v>
      </c>
      <c r="F49" s="277">
        <v>0</v>
      </c>
    </row>
    <row r="50" spans="1:6" ht="12.75">
      <c r="A50" s="273" t="s">
        <v>1547</v>
      </c>
      <c r="B50" s="280">
        <v>10</v>
      </c>
      <c r="C50" s="280">
        <v>10</v>
      </c>
      <c r="D50" s="280">
        <v>0</v>
      </c>
      <c r="E50" s="277">
        <v>0</v>
      </c>
      <c r="F50" s="277">
        <v>0</v>
      </c>
    </row>
    <row r="51" spans="1:6" ht="12.75">
      <c r="A51" s="273" t="s">
        <v>1548</v>
      </c>
      <c r="B51" s="280">
        <v>30</v>
      </c>
      <c r="C51" s="280">
        <v>30</v>
      </c>
      <c r="D51" s="280">
        <v>5.95</v>
      </c>
      <c r="E51" s="277">
        <v>0.19833333333333333</v>
      </c>
      <c r="F51" s="277">
        <v>0.19833333333333333</v>
      </c>
    </row>
    <row r="52" spans="1:6" ht="12.75">
      <c r="A52" s="273" t="s">
        <v>1549</v>
      </c>
      <c r="B52" s="280">
        <v>100</v>
      </c>
      <c r="C52" s="280">
        <v>100</v>
      </c>
      <c r="D52" s="280">
        <v>0</v>
      </c>
      <c r="E52" s="277">
        <v>0</v>
      </c>
      <c r="F52" s="277">
        <v>0</v>
      </c>
    </row>
    <row r="53" spans="1:6" ht="12.75">
      <c r="A53" s="273" t="s">
        <v>1550</v>
      </c>
      <c r="B53" s="280">
        <v>10</v>
      </c>
      <c r="C53" s="280">
        <v>10</v>
      </c>
      <c r="D53" s="280">
        <v>0</v>
      </c>
      <c r="E53" s="277">
        <v>0</v>
      </c>
      <c r="F53" s="277">
        <v>0</v>
      </c>
    </row>
    <row r="54" spans="1:6" ht="96">
      <c r="A54" s="276" t="s">
        <v>1564</v>
      </c>
      <c r="B54" s="279">
        <v>32</v>
      </c>
      <c r="C54" s="279">
        <v>32</v>
      </c>
      <c r="D54" s="279">
        <v>0</v>
      </c>
      <c r="E54" s="277">
        <v>0</v>
      </c>
      <c r="F54" s="277">
        <v>0</v>
      </c>
    </row>
    <row r="55" spans="1:6" ht="12.75">
      <c r="A55" s="273" t="s">
        <v>1546</v>
      </c>
      <c r="B55" s="280">
        <v>10</v>
      </c>
      <c r="C55" s="280">
        <v>10</v>
      </c>
      <c r="D55" s="280">
        <v>0</v>
      </c>
      <c r="E55" s="277">
        <v>0</v>
      </c>
      <c r="F55" s="277">
        <v>0</v>
      </c>
    </row>
    <row r="56" spans="1:6" ht="12.75">
      <c r="A56" s="273" t="s">
        <v>1547</v>
      </c>
      <c r="B56" s="280">
        <v>1</v>
      </c>
      <c r="C56" s="280">
        <v>1</v>
      </c>
      <c r="D56" s="280">
        <v>0</v>
      </c>
      <c r="E56" s="277">
        <v>0</v>
      </c>
      <c r="F56" s="277">
        <v>0</v>
      </c>
    </row>
    <row r="57" spans="1:6" ht="12.75">
      <c r="A57" s="273" t="s">
        <v>1548</v>
      </c>
      <c r="B57" s="280">
        <v>10</v>
      </c>
      <c r="C57" s="280">
        <v>10</v>
      </c>
      <c r="D57" s="280">
        <v>0</v>
      </c>
      <c r="E57" s="277">
        <v>0</v>
      </c>
      <c r="F57" s="277">
        <v>0</v>
      </c>
    </row>
    <row r="58" spans="1:6" ht="12.75">
      <c r="A58" s="273" t="s">
        <v>1549</v>
      </c>
      <c r="B58" s="280">
        <v>10</v>
      </c>
      <c r="C58" s="280">
        <v>10</v>
      </c>
      <c r="D58" s="280">
        <v>0</v>
      </c>
      <c r="E58" s="277">
        <v>0</v>
      </c>
      <c r="F58" s="277">
        <v>0</v>
      </c>
    </row>
    <row r="59" spans="1:6" ht="12.75">
      <c r="A59" s="273" t="s">
        <v>1550</v>
      </c>
      <c r="B59" s="280">
        <v>1</v>
      </c>
      <c r="C59" s="280">
        <v>1</v>
      </c>
      <c r="D59" s="280">
        <v>0</v>
      </c>
      <c r="E59" s="277">
        <v>0</v>
      </c>
      <c r="F59" s="277">
        <v>0</v>
      </c>
    </row>
    <row r="60" spans="1:6" ht="12.75">
      <c r="A60" s="274" t="s">
        <v>1553</v>
      </c>
      <c r="B60" s="278">
        <v>397.5</v>
      </c>
      <c r="C60" s="278">
        <v>397.5</v>
      </c>
      <c r="D60" s="278">
        <v>99.2</v>
      </c>
      <c r="E60" s="277">
        <v>0.24955974842767295</v>
      </c>
      <c r="F60" s="277">
        <v>0.24955974842767295</v>
      </c>
    </row>
    <row r="61" spans="1:6" ht="36">
      <c r="A61" s="276" t="s">
        <v>1559</v>
      </c>
      <c r="B61" s="279">
        <v>387.5</v>
      </c>
      <c r="C61" s="279">
        <v>387.5</v>
      </c>
      <c r="D61" s="279">
        <v>96.7</v>
      </c>
      <c r="E61" s="277">
        <v>0.2495483870967742</v>
      </c>
      <c r="F61" s="277">
        <v>0.2495483870967742</v>
      </c>
    </row>
    <row r="62" spans="1:6" ht="12.75">
      <c r="A62" s="273" t="s">
        <v>1546</v>
      </c>
      <c r="B62" s="280">
        <v>143.5</v>
      </c>
      <c r="C62" s="280">
        <v>143.5</v>
      </c>
      <c r="D62" s="280">
        <v>35.81</v>
      </c>
      <c r="E62" s="277">
        <v>0.24954703832752614</v>
      </c>
      <c r="F62" s="277">
        <v>0.24954703832752614</v>
      </c>
    </row>
    <row r="63" spans="1:6" ht="12.75">
      <c r="A63" s="273" t="s">
        <v>1547</v>
      </c>
      <c r="B63" s="280">
        <v>18.8</v>
      </c>
      <c r="C63" s="280">
        <v>18.8</v>
      </c>
      <c r="D63" s="280">
        <v>4.692</v>
      </c>
      <c r="E63" s="277">
        <v>0.2495744680851064</v>
      </c>
      <c r="F63" s="277">
        <v>0.2495744680851064</v>
      </c>
    </row>
    <row r="64" spans="1:6" ht="12.75">
      <c r="A64" s="273" t="s">
        <v>1548</v>
      </c>
      <c r="B64" s="280">
        <v>42.6</v>
      </c>
      <c r="C64" s="280">
        <v>42.6</v>
      </c>
      <c r="D64" s="280">
        <v>10.63</v>
      </c>
      <c r="E64" s="277">
        <v>0.2495305164319249</v>
      </c>
      <c r="F64" s="277">
        <v>0.2495305164319249</v>
      </c>
    </row>
    <row r="65" spans="1:6" ht="12.75">
      <c r="A65" s="273" t="s">
        <v>1549</v>
      </c>
      <c r="B65" s="280">
        <v>167</v>
      </c>
      <c r="C65" s="280">
        <v>167</v>
      </c>
      <c r="D65" s="280">
        <v>41.675</v>
      </c>
      <c r="E65" s="277">
        <v>0.2495508982035928</v>
      </c>
      <c r="F65" s="277">
        <v>0.2495508982035928</v>
      </c>
    </row>
    <row r="66" spans="1:6" ht="12.75">
      <c r="A66" s="273" t="s">
        <v>1550</v>
      </c>
      <c r="B66" s="281">
        <v>15.6</v>
      </c>
      <c r="C66" s="280">
        <v>15.6</v>
      </c>
      <c r="D66" s="280">
        <v>3.893</v>
      </c>
      <c r="E66" s="277">
        <v>0.24955128205128205</v>
      </c>
      <c r="F66" s="277">
        <v>0.24955128205128205</v>
      </c>
    </row>
    <row r="67" spans="1:6" ht="48">
      <c r="A67" s="276" t="s">
        <v>1558</v>
      </c>
      <c r="B67" s="279">
        <v>10</v>
      </c>
      <c r="C67" s="279">
        <v>10</v>
      </c>
      <c r="D67" s="279">
        <v>2.5</v>
      </c>
      <c r="E67" s="277">
        <v>0.25</v>
      </c>
      <c r="F67" s="277">
        <v>0.25</v>
      </c>
    </row>
    <row r="68" spans="1:6" ht="12.75">
      <c r="A68" s="273" t="s">
        <v>1546</v>
      </c>
      <c r="B68" s="280">
        <v>2.8</v>
      </c>
      <c r="C68" s="280">
        <v>2.8</v>
      </c>
      <c r="D68" s="280">
        <v>0.7</v>
      </c>
      <c r="E68" s="277">
        <v>0.25</v>
      </c>
      <c r="F68" s="277">
        <v>0.25</v>
      </c>
    </row>
    <row r="69" spans="1:6" ht="12.75">
      <c r="A69" s="273" t="s">
        <v>1547</v>
      </c>
      <c r="B69" s="280">
        <v>0.8</v>
      </c>
      <c r="C69" s="280">
        <v>0.8</v>
      </c>
      <c r="D69" s="280">
        <v>0.2</v>
      </c>
      <c r="E69" s="277">
        <v>0.25</v>
      </c>
      <c r="F69" s="277">
        <v>0.25</v>
      </c>
    </row>
    <row r="70" spans="1:6" ht="12.75">
      <c r="A70" s="273" t="s">
        <v>1548</v>
      </c>
      <c r="B70" s="280">
        <v>2</v>
      </c>
      <c r="C70" s="280">
        <v>2</v>
      </c>
      <c r="D70" s="280">
        <v>0.5</v>
      </c>
      <c r="E70" s="277">
        <v>0.25</v>
      </c>
      <c r="F70" s="277">
        <v>0.25</v>
      </c>
    </row>
    <row r="71" spans="1:6" ht="12.75">
      <c r="A71" s="273" t="s">
        <v>1549</v>
      </c>
      <c r="B71" s="280">
        <v>4</v>
      </c>
      <c r="C71" s="280">
        <v>4</v>
      </c>
      <c r="D71" s="280">
        <v>1</v>
      </c>
      <c r="E71" s="277">
        <v>0.25</v>
      </c>
      <c r="F71" s="277">
        <v>0.25</v>
      </c>
    </row>
    <row r="72" spans="1:6" ht="12.75">
      <c r="A72" s="273" t="s">
        <v>1550</v>
      </c>
      <c r="B72" s="280">
        <v>0.4</v>
      </c>
      <c r="C72" s="280">
        <v>0.4</v>
      </c>
      <c r="D72" s="280">
        <v>0.1</v>
      </c>
      <c r="E72" s="277">
        <v>0.25</v>
      </c>
      <c r="F72" s="277">
        <v>0.25</v>
      </c>
    </row>
    <row r="73" spans="1:6" ht="12.75">
      <c r="A73" s="274" t="s">
        <v>1554</v>
      </c>
      <c r="B73" s="278">
        <v>1294</v>
      </c>
      <c r="C73" s="278">
        <v>2633</v>
      </c>
      <c r="D73" s="278">
        <v>79.638</v>
      </c>
      <c r="E73" s="277">
        <v>0.06154404945904173</v>
      </c>
      <c r="F73" s="277">
        <v>0.030246107102164833</v>
      </c>
    </row>
    <row r="74" spans="1:6" ht="60">
      <c r="A74" s="276" t="s">
        <v>1566</v>
      </c>
      <c r="B74" s="279">
        <v>798</v>
      </c>
      <c r="C74" s="279">
        <v>798</v>
      </c>
      <c r="D74" s="279">
        <v>0</v>
      </c>
      <c r="E74" s="277">
        <v>0</v>
      </c>
      <c r="F74" s="277">
        <v>0</v>
      </c>
    </row>
    <row r="75" spans="1:6" ht="12.75">
      <c r="A75" s="273" t="s">
        <v>1546</v>
      </c>
      <c r="B75" s="280">
        <v>0</v>
      </c>
      <c r="C75" s="280">
        <v>0</v>
      </c>
      <c r="D75" s="280">
        <v>0</v>
      </c>
      <c r="E75" s="277" t="s">
        <v>1574</v>
      </c>
      <c r="F75" s="277" t="s">
        <v>1574</v>
      </c>
    </row>
    <row r="76" spans="1:6" ht="12.75">
      <c r="A76" s="273" t="s">
        <v>1547</v>
      </c>
      <c r="B76" s="280">
        <v>0</v>
      </c>
      <c r="C76" s="280">
        <v>0</v>
      </c>
      <c r="D76" s="280">
        <v>0</v>
      </c>
      <c r="E76" s="277" t="s">
        <v>1574</v>
      </c>
      <c r="F76" s="277" t="s">
        <v>1574</v>
      </c>
    </row>
    <row r="77" spans="1:6" ht="12.75">
      <c r="A77" s="273" t="s">
        <v>1548</v>
      </c>
      <c r="B77" s="280">
        <v>0</v>
      </c>
      <c r="C77" s="280">
        <v>0</v>
      </c>
      <c r="D77" s="280">
        <v>0</v>
      </c>
      <c r="E77" s="277" t="s">
        <v>1574</v>
      </c>
      <c r="F77" s="277" t="s">
        <v>1574</v>
      </c>
    </row>
    <row r="78" spans="1:6" ht="12.75">
      <c r="A78" s="273" t="s">
        <v>1549</v>
      </c>
      <c r="B78" s="280">
        <v>798</v>
      </c>
      <c r="C78" s="280">
        <v>798</v>
      </c>
      <c r="D78" s="280">
        <v>0</v>
      </c>
      <c r="E78" s="277">
        <v>0</v>
      </c>
      <c r="F78" s="277">
        <v>0</v>
      </c>
    </row>
    <row r="79" spans="1:6" ht="12.75">
      <c r="A79" s="273" t="s">
        <v>1550</v>
      </c>
      <c r="B79" s="280">
        <v>0</v>
      </c>
      <c r="C79" s="280">
        <v>0</v>
      </c>
      <c r="D79" s="280">
        <v>0</v>
      </c>
      <c r="E79" s="277" t="s">
        <v>1574</v>
      </c>
      <c r="F79" s="277" t="s">
        <v>1574</v>
      </c>
    </row>
    <row r="80" spans="1:6" ht="12.75">
      <c r="A80" s="276" t="s">
        <v>1572</v>
      </c>
      <c r="B80" s="279">
        <v>150</v>
      </c>
      <c r="C80" s="279">
        <v>150</v>
      </c>
      <c r="D80" s="279">
        <v>0</v>
      </c>
      <c r="E80" s="277">
        <v>0</v>
      </c>
      <c r="F80" s="277">
        <v>0</v>
      </c>
    </row>
    <row r="81" spans="1:6" ht="60">
      <c r="A81" s="276" t="s">
        <v>1571</v>
      </c>
      <c r="B81" s="279">
        <v>150</v>
      </c>
      <c r="C81" s="279">
        <v>150</v>
      </c>
      <c r="D81" s="279">
        <v>0</v>
      </c>
      <c r="E81" s="277">
        <v>0</v>
      </c>
      <c r="F81" s="277">
        <v>0</v>
      </c>
    </row>
    <row r="82" spans="1:6" ht="12.75">
      <c r="A82" s="273" t="s">
        <v>1546</v>
      </c>
      <c r="B82" s="280"/>
      <c r="C82" s="280"/>
      <c r="D82" s="280"/>
      <c r="E82" s="277" t="s">
        <v>1574</v>
      </c>
      <c r="F82" s="277" t="s">
        <v>1574</v>
      </c>
    </row>
    <row r="83" spans="1:6" ht="12.75">
      <c r="A83" s="273" t="s">
        <v>1547</v>
      </c>
      <c r="B83" s="280"/>
      <c r="C83" s="280"/>
      <c r="D83" s="280"/>
      <c r="E83" s="277" t="s">
        <v>1574</v>
      </c>
      <c r="F83" s="277" t="s">
        <v>1574</v>
      </c>
    </row>
    <row r="84" spans="1:6" ht="12.75">
      <c r="A84" s="273" t="s">
        <v>1548</v>
      </c>
      <c r="B84" s="280">
        <v>50</v>
      </c>
      <c r="C84" s="280">
        <v>50</v>
      </c>
      <c r="D84" s="280">
        <v>0</v>
      </c>
      <c r="E84" s="277">
        <v>0</v>
      </c>
      <c r="F84" s="277">
        <v>0</v>
      </c>
    </row>
    <row r="85" spans="1:6" ht="12.75">
      <c r="A85" s="273" t="s">
        <v>1549</v>
      </c>
      <c r="B85" s="280">
        <v>100</v>
      </c>
      <c r="C85" s="280">
        <v>100</v>
      </c>
      <c r="D85" s="280">
        <v>0</v>
      </c>
      <c r="E85" s="277">
        <v>0</v>
      </c>
      <c r="F85" s="277">
        <v>0</v>
      </c>
    </row>
    <row r="86" spans="1:6" ht="12.75">
      <c r="A86" s="273" t="s">
        <v>1550</v>
      </c>
      <c r="B86" s="280"/>
      <c r="C86" s="280"/>
      <c r="D86" s="280"/>
      <c r="E86" s="277" t="s">
        <v>1574</v>
      </c>
      <c r="F86" s="277" t="s">
        <v>1574</v>
      </c>
    </row>
    <row r="87" spans="1:6" ht="72" hidden="1">
      <c r="A87" s="276" t="s">
        <v>1569</v>
      </c>
      <c r="B87" s="279">
        <v>0</v>
      </c>
      <c r="C87" s="279">
        <v>0</v>
      </c>
      <c r="D87" s="279">
        <v>0</v>
      </c>
      <c r="E87" s="277" t="s">
        <v>1574</v>
      </c>
      <c r="F87" s="277" t="s">
        <v>1574</v>
      </c>
    </row>
    <row r="88" spans="1:6" ht="12.75" hidden="1">
      <c r="A88" s="273" t="s">
        <v>1546</v>
      </c>
      <c r="B88" s="280"/>
      <c r="C88" s="280"/>
      <c r="D88" s="280"/>
      <c r="E88" s="277" t="s">
        <v>1574</v>
      </c>
      <c r="F88" s="277" t="s">
        <v>1574</v>
      </c>
    </row>
    <row r="89" spans="1:6" ht="12.75" hidden="1">
      <c r="A89" s="273" t="s">
        <v>1547</v>
      </c>
      <c r="B89" s="280"/>
      <c r="C89" s="280"/>
      <c r="D89" s="280"/>
      <c r="E89" s="277" t="s">
        <v>1574</v>
      </c>
      <c r="F89" s="277" t="s">
        <v>1574</v>
      </c>
    </row>
    <row r="90" spans="1:6" ht="12.75" hidden="1">
      <c r="A90" s="273" t="s">
        <v>1548</v>
      </c>
      <c r="B90" s="280"/>
      <c r="C90" s="280"/>
      <c r="D90" s="280"/>
      <c r="E90" s="277" t="s">
        <v>1574</v>
      </c>
      <c r="F90" s="277" t="s">
        <v>1574</v>
      </c>
    </row>
    <row r="91" spans="1:6" ht="12.75" hidden="1">
      <c r="A91" s="273" t="s">
        <v>1549</v>
      </c>
      <c r="B91" s="280">
        <v>0</v>
      </c>
      <c r="C91" s="280"/>
      <c r="D91" s="280"/>
      <c r="E91" s="277" t="s">
        <v>1574</v>
      </c>
      <c r="F91" s="277" t="s">
        <v>1574</v>
      </c>
    </row>
    <row r="92" spans="1:6" ht="12.75" hidden="1">
      <c r="A92" s="273" t="s">
        <v>1550</v>
      </c>
      <c r="B92" s="280"/>
      <c r="C92" s="280"/>
      <c r="D92" s="280"/>
      <c r="E92" s="277" t="s">
        <v>1574</v>
      </c>
      <c r="F92" s="277" t="s">
        <v>1574</v>
      </c>
    </row>
    <row r="93" spans="1:6" ht="48" hidden="1">
      <c r="A93" s="276" t="s">
        <v>1570</v>
      </c>
      <c r="B93" s="279">
        <v>0</v>
      </c>
      <c r="C93" s="279">
        <v>0</v>
      </c>
      <c r="D93" s="279">
        <v>0</v>
      </c>
      <c r="E93" s="277" t="s">
        <v>1574</v>
      </c>
      <c r="F93" s="277" t="s">
        <v>1574</v>
      </c>
    </row>
    <row r="94" spans="1:6" ht="12.75" hidden="1">
      <c r="A94" s="273" t="s">
        <v>1546</v>
      </c>
      <c r="B94" s="280"/>
      <c r="C94" s="280"/>
      <c r="D94" s="280"/>
      <c r="E94" s="277" t="s">
        <v>1574</v>
      </c>
      <c r="F94" s="277" t="s">
        <v>1574</v>
      </c>
    </row>
    <row r="95" spans="1:6" ht="12.75" hidden="1">
      <c r="A95" s="273" t="s">
        <v>1547</v>
      </c>
      <c r="B95" s="280"/>
      <c r="C95" s="280"/>
      <c r="D95" s="280"/>
      <c r="E95" s="277" t="s">
        <v>1574</v>
      </c>
      <c r="F95" s="277" t="s">
        <v>1574</v>
      </c>
    </row>
    <row r="96" spans="1:6" ht="12.75" hidden="1">
      <c r="A96" s="273" t="s">
        <v>1548</v>
      </c>
      <c r="B96" s="280"/>
      <c r="C96" s="280"/>
      <c r="D96" s="280"/>
      <c r="E96" s="277" t="s">
        <v>1574</v>
      </c>
      <c r="F96" s="277" t="s">
        <v>1574</v>
      </c>
    </row>
    <row r="97" spans="1:6" ht="12.75" hidden="1">
      <c r="A97" s="273" t="s">
        <v>1549</v>
      </c>
      <c r="B97" s="280">
        <v>0</v>
      </c>
      <c r="C97" s="280"/>
      <c r="D97" s="280"/>
      <c r="E97" s="277" t="s">
        <v>1574</v>
      </c>
      <c r="F97" s="277" t="s">
        <v>1574</v>
      </c>
    </row>
    <row r="98" spans="1:6" ht="12.75" hidden="1">
      <c r="A98" s="273" t="s">
        <v>1550</v>
      </c>
      <c r="B98" s="280"/>
      <c r="C98" s="280"/>
      <c r="D98" s="280"/>
      <c r="E98" s="277" t="s">
        <v>1574</v>
      </c>
      <c r="F98" s="277" t="s">
        <v>1574</v>
      </c>
    </row>
    <row r="99" spans="1:6" ht="72">
      <c r="A99" s="276" t="s">
        <v>1573</v>
      </c>
      <c r="B99" s="279">
        <v>0</v>
      </c>
      <c r="C99" s="279">
        <v>1339</v>
      </c>
      <c r="D99" s="279">
        <v>0</v>
      </c>
      <c r="E99" s="277" t="s">
        <v>1574</v>
      </c>
      <c r="F99" s="277">
        <v>0</v>
      </c>
    </row>
    <row r="100" spans="1:6" ht="12.75">
      <c r="A100" s="273" t="s">
        <v>1546</v>
      </c>
      <c r="B100" s="280"/>
      <c r="C100" s="280"/>
      <c r="D100" s="280"/>
      <c r="E100" s="277" t="s">
        <v>1574</v>
      </c>
      <c r="F100" s="277" t="s">
        <v>1574</v>
      </c>
    </row>
    <row r="101" spans="1:6" ht="12.75">
      <c r="A101" s="273" t="s">
        <v>1547</v>
      </c>
      <c r="B101" s="280"/>
      <c r="C101" s="280"/>
      <c r="D101" s="280"/>
      <c r="E101" s="277" t="s">
        <v>1574</v>
      </c>
      <c r="F101" s="277" t="s">
        <v>1574</v>
      </c>
    </row>
    <row r="102" spans="1:6" ht="12.75">
      <c r="A102" s="273" t="s">
        <v>1548</v>
      </c>
      <c r="B102" s="280"/>
      <c r="C102" s="280"/>
      <c r="D102" s="280"/>
      <c r="E102" s="277" t="s">
        <v>1574</v>
      </c>
      <c r="F102" s="277" t="s">
        <v>1574</v>
      </c>
    </row>
    <row r="103" spans="1:6" ht="12.75">
      <c r="A103" s="273" t="s">
        <v>1549</v>
      </c>
      <c r="B103" s="280">
        <v>0</v>
      </c>
      <c r="C103" s="280">
        <v>1339</v>
      </c>
      <c r="D103" s="280">
        <v>0</v>
      </c>
      <c r="E103" s="277" t="s">
        <v>1574</v>
      </c>
      <c r="F103" s="277">
        <v>0</v>
      </c>
    </row>
    <row r="104" spans="1:6" ht="12.75">
      <c r="A104" s="273" t="s">
        <v>1550</v>
      </c>
      <c r="B104" s="280"/>
      <c r="C104" s="280"/>
      <c r="D104" s="280"/>
      <c r="E104" s="277" t="s">
        <v>1574</v>
      </c>
      <c r="F104" s="277" t="s">
        <v>1574</v>
      </c>
    </row>
    <row r="105" spans="1:6" ht="72">
      <c r="A105" s="276" t="s">
        <v>1567</v>
      </c>
      <c r="B105" s="279">
        <v>346</v>
      </c>
      <c r="C105" s="279">
        <v>346</v>
      </c>
      <c r="D105" s="279">
        <v>79.638</v>
      </c>
      <c r="E105" s="277">
        <v>0.2301676300578035</v>
      </c>
      <c r="F105" s="277">
        <v>0.2301676300578035</v>
      </c>
    </row>
    <row r="106" spans="1:6" ht="12.75">
      <c r="A106" s="273" t="s">
        <v>1546</v>
      </c>
      <c r="B106" s="280">
        <v>177</v>
      </c>
      <c r="C106" s="280">
        <v>177</v>
      </c>
      <c r="D106" s="280">
        <v>40.77</v>
      </c>
      <c r="E106" s="277">
        <v>0.23033898305084746</v>
      </c>
      <c r="F106" s="277">
        <v>0.23033898305084746</v>
      </c>
    </row>
    <row r="107" spans="1:6" ht="12.75">
      <c r="A107" s="273" t="s">
        <v>1547</v>
      </c>
      <c r="B107" s="280">
        <v>0</v>
      </c>
      <c r="C107" s="280">
        <v>0</v>
      </c>
      <c r="D107" s="280">
        <v>0</v>
      </c>
      <c r="E107" s="277" t="s">
        <v>1574</v>
      </c>
      <c r="F107" s="277" t="s">
        <v>1574</v>
      </c>
    </row>
    <row r="108" spans="1:6" ht="12.75">
      <c r="A108" s="273" t="s">
        <v>1548</v>
      </c>
      <c r="B108" s="280">
        <v>33</v>
      </c>
      <c r="C108" s="280">
        <v>33</v>
      </c>
      <c r="D108" s="280">
        <v>0</v>
      </c>
      <c r="E108" s="277">
        <v>0</v>
      </c>
      <c r="F108" s="277">
        <v>0</v>
      </c>
    </row>
    <row r="109" spans="1:6" ht="12.75">
      <c r="A109" s="273" t="s">
        <v>1549</v>
      </c>
      <c r="B109" s="280">
        <v>136</v>
      </c>
      <c r="C109" s="280">
        <v>136</v>
      </c>
      <c r="D109" s="280">
        <v>38.868</v>
      </c>
      <c r="E109" s="277">
        <v>0.28579411764705887</v>
      </c>
      <c r="F109" s="277">
        <v>0.28579411764705887</v>
      </c>
    </row>
    <row r="110" spans="1:6" ht="12.75">
      <c r="A110" s="273" t="s">
        <v>1550</v>
      </c>
      <c r="B110" s="280">
        <v>0</v>
      </c>
      <c r="C110" s="280">
        <v>0</v>
      </c>
      <c r="D110" s="280">
        <v>0</v>
      </c>
      <c r="E110" s="277" t="s">
        <v>1574</v>
      </c>
      <c r="F110" s="277" t="s">
        <v>1574</v>
      </c>
    </row>
    <row r="111" spans="1:6" ht="72">
      <c r="A111" s="276" t="s">
        <v>1568</v>
      </c>
      <c r="B111" s="279">
        <v>0</v>
      </c>
      <c r="C111" s="279">
        <v>0</v>
      </c>
      <c r="D111" s="279">
        <v>0</v>
      </c>
      <c r="E111" s="277" t="s">
        <v>1574</v>
      </c>
      <c r="F111" s="277" t="s">
        <v>1574</v>
      </c>
    </row>
    <row r="112" spans="1:6" ht="12.75">
      <c r="A112" s="273" t="s">
        <v>1546</v>
      </c>
      <c r="B112" s="280"/>
      <c r="C112" s="280"/>
      <c r="D112" s="280"/>
      <c r="E112" s="277" t="s">
        <v>1574</v>
      </c>
      <c r="F112" s="277" t="s">
        <v>1574</v>
      </c>
    </row>
    <row r="113" spans="1:6" ht="12.75">
      <c r="A113" s="273" t="s">
        <v>1547</v>
      </c>
      <c r="B113" s="280"/>
      <c r="C113" s="280"/>
      <c r="D113" s="280"/>
      <c r="E113" s="277" t="s">
        <v>1574</v>
      </c>
      <c r="F113" s="277" t="s">
        <v>1574</v>
      </c>
    </row>
    <row r="114" spans="1:6" ht="12.75">
      <c r="A114" s="273" t="s">
        <v>1548</v>
      </c>
      <c r="B114" s="280"/>
      <c r="C114" s="280"/>
      <c r="D114" s="280"/>
      <c r="E114" s="277" t="s">
        <v>1574</v>
      </c>
      <c r="F114" s="277" t="s">
        <v>1574</v>
      </c>
    </row>
    <row r="115" spans="1:6" ht="12.75">
      <c r="A115" s="273" t="s">
        <v>1549</v>
      </c>
      <c r="B115" s="280"/>
      <c r="C115" s="280"/>
      <c r="D115" s="280"/>
      <c r="E115" s="277" t="s">
        <v>1574</v>
      </c>
      <c r="F115" s="277" t="s">
        <v>1574</v>
      </c>
    </row>
    <row r="116" spans="1:6" ht="12.75">
      <c r="A116" s="273" t="s">
        <v>1550</v>
      </c>
      <c r="B116" s="280"/>
      <c r="C116" s="280"/>
      <c r="D116" s="280"/>
      <c r="E116" s="277" t="s">
        <v>1574</v>
      </c>
      <c r="F116" s="277" t="s">
        <v>1574</v>
      </c>
    </row>
    <row r="117" spans="1:6" s="272" customFormat="1" ht="14.25">
      <c r="A117" s="271" t="s">
        <v>1551</v>
      </c>
      <c r="B117" s="282">
        <v>11186.1</v>
      </c>
      <c r="C117" s="282">
        <v>13790.62172</v>
      </c>
      <c r="D117" s="282">
        <v>2119.411</v>
      </c>
      <c r="E117" s="277">
        <v>0.18946826865484842</v>
      </c>
      <c r="F117" s="277">
        <v>0.15368494931061022</v>
      </c>
    </row>
    <row r="119" ht="12.75">
      <c r="D119" s="28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5"/>
  <sheetViews>
    <sheetView showGridLines="0" zoomScalePageLayoutView="0" workbookViewId="0" topLeftCell="A82">
      <selection activeCell="W18" sqref="W18"/>
    </sheetView>
  </sheetViews>
  <sheetFormatPr defaultColWidth="9.140625" defaultRowHeight="15"/>
  <cols>
    <col min="1" max="1" width="0.71875" style="135" customWidth="1"/>
    <col min="2" max="10" width="0" style="135" hidden="1" customWidth="1"/>
    <col min="11" max="11" width="11.57421875" style="135" customWidth="1"/>
    <col min="12" max="12" width="47.28125" style="135" customWidth="1"/>
    <col min="13" max="13" width="0" style="135" hidden="1" customWidth="1"/>
    <col min="14" max="15" width="12.7109375" style="135" customWidth="1"/>
    <col min="16" max="17" width="0" style="135" hidden="1" customWidth="1"/>
    <col min="18" max="18" width="11.7109375" style="135" customWidth="1"/>
    <col min="19" max="19" width="9.57421875" style="135" customWidth="1"/>
    <col min="20" max="22" width="0" style="135" hidden="1" customWidth="1"/>
    <col min="23" max="24" width="11.7109375" style="135" customWidth="1"/>
    <col min="25" max="38" width="0" style="135" hidden="1" customWidth="1"/>
    <col min="39" max="39" width="0.71875" style="135" customWidth="1"/>
    <col min="40" max="16384" width="9.140625" style="135" customWidth="1"/>
  </cols>
  <sheetData>
    <row r="1" spans="1:39" ht="5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4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</row>
    <row r="2" spans="1:39" ht="12.75" customHeight="1">
      <c r="A2" s="136" t="s">
        <v>6</v>
      </c>
      <c r="B2" s="137"/>
      <c r="C2" s="137"/>
      <c r="D2" s="137"/>
      <c r="E2" s="138"/>
      <c r="F2" s="138"/>
      <c r="G2" s="138"/>
      <c r="H2" s="139"/>
      <c r="I2" s="139"/>
      <c r="J2" s="139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</row>
    <row r="3" spans="1:39" ht="12.75" customHeight="1">
      <c r="A3" s="143" t="s">
        <v>1081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</row>
    <row r="4" spans="1:39" ht="12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</row>
    <row r="5" spans="1:39" ht="12.75" customHeight="1" thickBot="1">
      <c r="A5" s="144" t="s">
        <v>90</v>
      </c>
      <c r="B5" s="133"/>
      <c r="C5" s="133"/>
      <c r="D5" s="133"/>
      <c r="E5" s="133"/>
      <c r="F5" s="133"/>
      <c r="G5" s="133"/>
      <c r="H5" s="133"/>
      <c r="I5" s="133"/>
      <c r="J5" s="134"/>
      <c r="K5" s="133"/>
      <c r="L5" s="133"/>
      <c r="M5" s="133"/>
      <c r="N5" s="133"/>
      <c r="O5" s="133"/>
      <c r="P5" s="133"/>
      <c r="Q5" s="133"/>
      <c r="R5" s="133"/>
      <c r="S5" s="133"/>
      <c r="T5" s="134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</row>
    <row r="6" spans="1:39" ht="12.75" customHeight="1" thickBot="1">
      <c r="A6" s="133"/>
      <c r="B6" s="145"/>
      <c r="C6" s="145"/>
      <c r="D6" s="145"/>
      <c r="E6" s="145"/>
      <c r="F6" s="145"/>
      <c r="G6" s="145"/>
      <c r="H6" s="133"/>
      <c r="I6" s="133"/>
      <c r="J6" s="133"/>
      <c r="K6" s="146"/>
      <c r="L6" s="147"/>
      <c r="M6" s="148" t="s">
        <v>188</v>
      </c>
      <c r="N6" s="149" t="s">
        <v>189</v>
      </c>
      <c r="O6" s="150"/>
      <c r="P6" s="151" t="s">
        <v>190</v>
      </c>
      <c r="Q6" s="151"/>
      <c r="R6" s="149" t="s">
        <v>191</v>
      </c>
      <c r="S6" s="151"/>
      <c r="T6" s="152" t="s">
        <v>2</v>
      </c>
      <c r="U6" s="149"/>
      <c r="V6" s="151"/>
      <c r="W6" s="149" t="s">
        <v>192</v>
      </c>
      <c r="X6" s="150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4"/>
    </row>
    <row r="7" spans="1:39" ht="37.5" customHeight="1" thickBot="1">
      <c r="A7" s="153"/>
      <c r="B7" s="154" t="s">
        <v>7</v>
      </c>
      <c r="C7" s="154" t="s">
        <v>8</v>
      </c>
      <c r="D7" s="154" t="s">
        <v>9</v>
      </c>
      <c r="E7" s="154" t="s">
        <v>10</v>
      </c>
      <c r="F7" s="154" t="s">
        <v>11</v>
      </c>
      <c r="G7" s="154" t="s">
        <v>12</v>
      </c>
      <c r="H7" s="154" t="s">
        <v>13</v>
      </c>
      <c r="I7" s="154"/>
      <c r="J7" s="154" t="s">
        <v>14</v>
      </c>
      <c r="K7" s="155" t="s">
        <v>15</v>
      </c>
      <c r="L7" s="156" t="s">
        <v>16</v>
      </c>
      <c r="M7" s="156" t="s">
        <v>193</v>
      </c>
      <c r="N7" s="156" t="s">
        <v>194</v>
      </c>
      <c r="O7" s="156" t="s">
        <v>195</v>
      </c>
      <c r="P7" s="156" t="s">
        <v>196</v>
      </c>
      <c r="Q7" s="156" t="s">
        <v>197</v>
      </c>
      <c r="R7" s="155" t="s">
        <v>198</v>
      </c>
      <c r="S7" s="155" t="s">
        <v>199</v>
      </c>
      <c r="T7" s="155" t="s">
        <v>200</v>
      </c>
      <c r="U7" s="156" t="s">
        <v>201</v>
      </c>
      <c r="V7" s="157" t="s">
        <v>202</v>
      </c>
      <c r="W7" s="155" t="s">
        <v>203</v>
      </c>
      <c r="X7" s="156" t="s">
        <v>204</v>
      </c>
      <c r="Y7" s="158" t="s">
        <v>205</v>
      </c>
      <c r="Z7" s="159" t="s">
        <v>206</v>
      </c>
      <c r="AA7" s="157"/>
      <c r="AB7" s="157"/>
      <c r="AC7" s="157"/>
      <c r="AD7" s="157"/>
      <c r="AE7" s="160" t="s">
        <v>207</v>
      </c>
      <c r="AF7" s="157"/>
      <c r="AG7" s="157"/>
      <c r="AH7" s="157"/>
      <c r="AI7" s="157"/>
      <c r="AJ7" s="157"/>
      <c r="AK7" s="157"/>
      <c r="AL7" s="157"/>
      <c r="AM7" s="134"/>
    </row>
    <row r="8" spans="1:39" ht="12.75" customHeight="1" thickBot="1">
      <c r="A8" s="153"/>
      <c r="B8" s="161"/>
      <c r="C8" s="161"/>
      <c r="D8" s="161"/>
      <c r="E8" s="161"/>
      <c r="F8" s="161"/>
      <c r="G8" s="162"/>
      <c r="H8" s="159">
        <v>1</v>
      </c>
      <c r="I8" s="146"/>
      <c r="J8" s="159">
        <v>2</v>
      </c>
      <c r="K8" s="160">
        <v>1</v>
      </c>
      <c r="L8" s="160">
        <v>2</v>
      </c>
      <c r="M8" s="159">
        <v>3</v>
      </c>
      <c r="N8" s="160">
        <v>3</v>
      </c>
      <c r="O8" s="160">
        <v>4</v>
      </c>
      <c r="P8" s="159">
        <v>6</v>
      </c>
      <c r="Q8" s="159">
        <v>7</v>
      </c>
      <c r="R8" s="160">
        <v>5</v>
      </c>
      <c r="S8" s="163">
        <v>6</v>
      </c>
      <c r="T8" s="159">
        <v>10</v>
      </c>
      <c r="U8" s="159">
        <v>7</v>
      </c>
      <c r="V8" s="164">
        <v>8</v>
      </c>
      <c r="W8" s="163">
        <v>9</v>
      </c>
      <c r="X8" s="160">
        <v>10</v>
      </c>
      <c r="Y8" s="164">
        <v>10</v>
      </c>
      <c r="Z8" s="159">
        <v>11</v>
      </c>
      <c r="AA8" s="157"/>
      <c r="AB8" s="157"/>
      <c r="AC8" s="157"/>
      <c r="AD8" s="157"/>
      <c r="AE8" s="156">
        <v>7</v>
      </c>
      <c r="AF8" s="157"/>
      <c r="AG8" s="157"/>
      <c r="AH8" s="157"/>
      <c r="AI8" s="157"/>
      <c r="AJ8" s="157"/>
      <c r="AK8" s="157"/>
      <c r="AL8" s="157"/>
      <c r="AM8" s="134"/>
    </row>
    <row r="9" spans="1:39" ht="12.75" customHeight="1">
      <c r="A9" s="153"/>
      <c r="B9" s="410" t="s">
        <v>17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1"/>
      <c r="N9" s="165">
        <v>3145400</v>
      </c>
      <c r="O9" s="165">
        <v>3145400</v>
      </c>
      <c r="P9" s="412"/>
      <c r="Q9" s="413"/>
      <c r="R9" s="165">
        <v>271838</v>
      </c>
      <c r="S9" s="165">
        <v>0</v>
      </c>
      <c r="T9" s="412"/>
      <c r="U9" s="412"/>
      <c r="V9" s="413"/>
      <c r="W9" s="165">
        <v>2873562</v>
      </c>
      <c r="X9" s="165">
        <v>2873562</v>
      </c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166"/>
    </row>
    <row r="10" spans="1:39" ht="12.75" customHeight="1">
      <c r="A10" s="153"/>
      <c r="B10" s="400" t="s">
        <v>18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1"/>
      <c r="N10" s="167">
        <v>662400</v>
      </c>
      <c r="O10" s="167">
        <v>662400</v>
      </c>
      <c r="P10" s="402"/>
      <c r="Q10" s="403"/>
      <c r="R10" s="167">
        <v>192200</v>
      </c>
      <c r="S10" s="167">
        <v>0</v>
      </c>
      <c r="T10" s="402"/>
      <c r="U10" s="402"/>
      <c r="V10" s="403"/>
      <c r="W10" s="167">
        <v>470200</v>
      </c>
      <c r="X10" s="167">
        <v>470200</v>
      </c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166"/>
    </row>
    <row r="11" spans="1:39" ht="19.5" customHeight="1">
      <c r="A11" s="153"/>
      <c r="B11" s="395" t="s">
        <v>19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6"/>
      <c r="N11" s="168">
        <v>387500</v>
      </c>
      <c r="O11" s="168">
        <v>387500</v>
      </c>
      <c r="P11" s="397"/>
      <c r="Q11" s="398"/>
      <c r="R11" s="168">
        <v>96700</v>
      </c>
      <c r="S11" s="168">
        <v>0</v>
      </c>
      <c r="T11" s="397"/>
      <c r="U11" s="397"/>
      <c r="V11" s="398"/>
      <c r="W11" s="168">
        <v>290800</v>
      </c>
      <c r="X11" s="168">
        <v>290800</v>
      </c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166"/>
    </row>
    <row r="12" spans="1:39" ht="12.75" customHeight="1">
      <c r="A12" s="153"/>
      <c r="B12" s="169">
        <v>146</v>
      </c>
      <c r="C12" s="170" t="s">
        <v>17</v>
      </c>
      <c r="D12" s="171" t="s">
        <v>18</v>
      </c>
      <c r="E12" s="172"/>
      <c r="F12" s="169">
        <v>41573783</v>
      </c>
      <c r="G12" s="169"/>
      <c r="H12" s="173"/>
      <c r="I12" s="174"/>
      <c r="J12" s="169"/>
      <c r="K12" s="175">
        <v>20203</v>
      </c>
      <c r="L12" s="176" t="s">
        <v>20</v>
      </c>
      <c r="M12" s="177"/>
      <c r="N12" s="177">
        <v>18800</v>
      </c>
      <c r="O12" s="177">
        <v>18800</v>
      </c>
      <c r="P12" s="177"/>
      <c r="Q12" s="177"/>
      <c r="R12" s="177">
        <v>4692</v>
      </c>
      <c r="S12" s="177">
        <v>0</v>
      </c>
      <c r="T12" s="177"/>
      <c r="U12" s="177"/>
      <c r="V12" s="177"/>
      <c r="W12" s="177">
        <v>14108</v>
      </c>
      <c r="X12" s="178">
        <v>14108</v>
      </c>
      <c r="Y12" s="169"/>
      <c r="Z12" s="169"/>
      <c r="AA12" s="179"/>
      <c r="AB12" s="179"/>
      <c r="AC12" s="179"/>
      <c r="AD12" s="179"/>
      <c r="AE12" s="179"/>
      <c r="AF12" s="179"/>
      <c r="AG12" s="180"/>
      <c r="AH12" s="179"/>
      <c r="AI12" s="181"/>
      <c r="AJ12" s="179"/>
      <c r="AK12" s="179"/>
      <c r="AL12" s="181"/>
      <c r="AM12" s="166"/>
    </row>
    <row r="13" spans="1:39" ht="12.75" customHeight="1">
      <c r="A13" s="153"/>
      <c r="B13" s="169">
        <v>146</v>
      </c>
      <c r="C13" s="170" t="s">
        <v>17</v>
      </c>
      <c r="D13" s="171" t="s">
        <v>18</v>
      </c>
      <c r="E13" s="172"/>
      <c r="F13" s="169">
        <v>41573783</v>
      </c>
      <c r="G13" s="169"/>
      <c r="H13" s="173"/>
      <c r="I13" s="174"/>
      <c r="J13" s="169"/>
      <c r="K13" s="175">
        <v>20204</v>
      </c>
      <c r="L13" s="176" t="s">
        <v>21</v>
      </c>
      <c r="M13" s="177"/>
      <c r="N13" s="177">
        <v>42600</v>
      </c>
      <c r="O13" s="177">
        <v>42600</v>
      </c>
      <c r="P13" s="177"/>
      <c r="Q13" s="177"/>
      <c r="R13" s="177">
        <v>10630</v>
      </c>
      <c r="S13" s="177">
        <v>0</v>
      </c>
      <c r="T13" s="177"/>
      <c r="U13" s="177"/>
      <c r="V13" s="177"/>
      <c r="W13" s="177">
        <v>31970</v>
      </c>
      <c r="X13" s="178">
        <v>31970</v>
      </c>
      <c r="Y13" s="169"/>
      <c r="Z13" s="169"/>
      <c r="AA13" s="179"/>
      <c r="AB13" s="179"/>
      <c r="AC13" s="179"/>
      <c r="AD13" s="179"/>
      <c r="AE13" s="179"/>
      <c r="AF13" s="179"/>
      <c r="AG13" s="180"/>
      <c r="AH13" s="179"/>
      <c r="AI13" s="181"/>
      <c r="AJ13" s="179"/>
      <c r="AK13" s="179"/>
      <c r="AL13" s="181"/>
      <c r="AM13" s="166"/>
    </row>
    <row r="14" spans="1:39" ht="12.75" customHeight="1">
      <c r="A14" s="153"/>
      <c r="B14" s="169">
        <v>146</v>
      </c>
      <c r="C14" s="170" t="s">
        <v>17</v>
      </c>
      <c r="D14" s="171" t="s">
        <v>18</v>
      </c>
      <c r="E14" s="172"/>
      <c r="F14" s="169">
        <v>41573783</v>
      </c>
      <c r="G14" s="169"/>
      <c r="H14" s="173"/>
      <c r="I14" s="174"/>
      <c r="J14" s="169"/>
      <c r="K14" s="175">
        <v>20205</v>
      </c>
      <c r="L14" s="176" t="s">
        <v>22</v>
      </c>
      <c r="M14" s="177"/>
      <c r="N14" s="177">
        <v>167000</v>
      </c>
      <c r="O14" s="177">
        <v>167000</v>
      </c>
      <c r="P14" s="177"/>
      <c r="Q14" s="177"/>
      <c r="R14" s="177">
        <v>41675</v>
      </c>
      <c r="S14" s="177">
        <v>0</v>
      </c>
      <c r="T14" s="177"/>
      <c r="U14" s="177"/>
      <c r="V14" s="177"/>
      <c r="W14" s="177">
        <v>125325</v>
      </c>
      <c r="X14" s="178">
        <v>125325</v>
      </c>
      <c r="Y14" s="169"/>
      <c r="Z14" s="169"/>
      <c r="AA14" s="179"/>
      <c r="AB14" s="179"/>
      <c r="AC14" s="179"/>
      <c r="AD14" s="179"/>
      <c r="AE14" s="179"/>
      <c r="AF14" s="179"/>
      <c r="AG14" s="180"/>
      <c r="AH14" s="179"/>
      <c r="AI14" s="181"/>
      <c r="AJ14" s="179"/>
      <c r="AK14" s="179"/>
      <c r="AL14" s="181"/>
      <c r="AM14" s="166"/>
    </row>
    <row r="15" spans="1:39" ht="12.75" customHeight="1">
      <c r="A15" s="153"/>
      <c r="B15" s="169">
        <v>146</v>
      </c>
      <c r="C15" s="170" t="s">
        <v>17</v>
      </c>
      <c r="D15" s="171" t="s">
        <v>18</v>
      </c>
      <c r="E15" s="172"/>
      <c r="F15" s="169">
        <v>41573783</v>
      </c>
      <c r="G15" s="169"/>
      <c r="H15" s="173"/>
      <c r="I15" s="174"/>
      <c r="J15" s="169"/>
      <c r="K15" s="175">
        <v>20206</v>
      </c>
      <c r="L15" s="176" t="s">
        <v>23</v>
      </c>
      <c r="M15" s="177"/>
      <c r="N15" s="177">
        <v>15600</v>
      </c>
      <c r="O15" s="177">
        <v>15600</v>
      </c>
      <c r="P15" s="177"/>
      <c r="Q15" s="177"/>
      <c r="R15" s="177">
        <v>3893</v>
      </c>
      <c r="S15" s="177">
        <v>0</v>
      </c>
      <c r="T15" s="177"/>
      <c r="U15" s="177"/>
      <c r="V15" s="177"/>
      <c r="W15" s="177">
        <v>11707</v>
      </c>
      <c r="X15" s="178">
        <v>11707</v>
      </c>
      <c r="Y15" s="169"/>
      <c r="Z15" s="169"/>
      <c r="AA15" s="179"/>
      <c r="AB15" s="179"/>
      <c r="AC15" s="179"/>
      <c r="AD15" s="179"/>
      <c r="AE15" s="179"/>
      <c r="AF15" s="179"/>
      <c r="AG15" s="180"/>
      <c r="AH15" s="179"/>
      <c r="AI15" s="181"/>
      <c r="AJ15" s="179"/>
      <c r="AK15" s="179"/>
      <c r="AL15" s="181"/>
      <c r="AM15" s="166"/>
    </row>
    <row r="16" spans="1:39" ht="12.75" customHeight="1">
      <c r="A16" s="153"/>
      <c r="B16" s="169">
        <v>146</v>
      </c>
      <c r="C16" s="170" t="s">
        <v>17</v>
      </c>
      <c r="D16" s="171" t="s">
        <v>18</v>
      </c>
      <c r="E16" s="172"/>
      <c r="F16" s="169">
        <v>41573783</v>
      </c>
      <c r="G16" s="169"/>
      <c r="H16" s="173"/>
      <c r="I16" s="174"/>
      <c r="J16" s="169"/>
      <c r="K16" s="175">
        <v>20209</v>
      </c>
      <c r="L16" s="176" t="s">
        <v>24</v>
      </c>
      <c r="M16" s="177"/>
      <c r="N16" s="177">
        <v>143500</v>
      </c>
      <c r="O16" s="177">
        <v>143500</v>
      </c>
      <c r="P16" s="177"/>
      <c r="Q16" s="177"/>
      <c r="R16" s="177">
        <v>35810</v>
      </c>
      <c r="S16" s="177">
        <v>0</v>
      </c>
      <c r="T16" s="177"/>
      <c r="U16" s="177"/>
      <c r="V16" s="177"/>
      <c r="W16" s="177">
        <v>107690</v>
      </c>
      <c r="X16" s="178">
        <v>107690</v>
      </c>
      <c r="Y16" s="169"/>
      <c r="Z16" s="169"/>
      <c r="AA16" s="179"/>
      <c r="AB16" s="179"/>
      <c r="AC16" s="179"/>
      <c r="AD16" s="179"/>
      <c r="AE16" s="179"/>
      <c r="AF16" s="179"/>
      <c r="AG16" s="180"/>
      <c r="AH16" s="179"/>
      <c r="AI16" s="181"/>
      <c r="AJ16" s="179"/>
      <c r="AK16" s="179"/>
      <c r="AL16" s="181"/>
      <c r="AM16" s="166"/>
    </row>
    <row r="17" spans="1:39" ht="12.75" customHeight="1">
      <c r="A17" s="153"/>
      <c r="B17" s="395" t="s">
        <v>25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6"/>
      <c r="N17" s="168">
        <v>10000</v>
      </c>
      <c r="O17" s="168">
        <v>10000</v>
      </c>
      <c r="P17" s="397"/>
      <c r="Q17" s="398"/>
      <c r="R17" s="168">
        <v>2500</v>
      </c>
      <c r="S17" s="168">
        <v>0</v>
      </c>
      <c r="T17" s="397"/>
      <c r="U17" s="397"/>
      <c r="V17" s="398"/>
      <c r="W17" s="168">
        <v>7500</v>
      </c>
      <c r="X17" s="168">
        <v>7500</v>
      </c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166"/>
    </row>
    <row r="18" spans="1:39" ht="12.75" customHeight="1">
      <c r="A18" s="153"/>
      <c r="B18" s="169">
        <v>146</v>
      </c>
      <c r="C18" s="170" t="s">
        <v>17</v>
      </c>
      <c r="D18" s="171" t="s">
        <v>18</v>
      </c>
      <c r="E18" s="172"/>
      <c r="F18" s="169">
        <v>61918534</v>
      </c>
      <c r="G18" s="169"/>
      <c r="H18" s="173"/>
      <c r="I18" s="174"/>
      <c r="J18" s="169"/>
      <c r="K18" s="175">
        <v>20203</v>
      </c>
      <c r="L18" s="176" t="s">
        <v>20</v>
      </c>
      <c r="M18" s="177"/>
      <c r="N18" s="177">
        <v>800</v>
      </c>
      <c r="O18" s="177">
        <v>800</v>
      </c>
      <c r="P18" s="177"/>
      <c r="Q18" s="177"/>
      <c r="R18" s="177">
        <v>200</v>
      </c>
      <c r="S18" s="177">
        <v>0</v>
      </c>
      <c r="T18" s="177"/>
      <c r="U18" s="177"/>
      <c r="V18" s="177"/>
      <c r="W18" s="177">
        <v>600</v>
      </c>
      <c r="X18" s="178">
        <v>600</v>
      </c>
      <c r="Y18" s="169"/>
      <c r="Z18" s="169"/>
      <c r="AA18" s="179"/>
      <c r="AB18" s="179"/>
      <c r="AC18" s="179"/>
      <c r="AD18" s="179"/>
      <c r="AE18" s="179"/>
      <c r="AF18" s="179"/>
      <c r="AG18" s="180"/>
      <c r="AH18" s="179"/>
      <c r="AI18" s="181"/>
      <c r="AJ18" s="179"/>
      <c r="AK18" s="179"/>
      <c r="AL18" s="181"/>
      <c r="AM18" s="166"/>
    </row>
    <row r="19" spans="1:39" ht="12.75" customHeight="1">
      <c r="A19" s="153"/>
      <c r="B19" s="169">
        <v>146</v>
      </c>
      <c r="C19" s="170" t="s">
        <v>17</v>
      </c>
      <c r="D19" s="171" t="s">
        <v>18</v>
      </c>
      <c r="E19" s="172"/>
      <c r="F19" s="169">
        <v>61918534</v>
      </c>
      <c r="G19" s="169"/>
      <c r="H19" s="173"/>
      <c r="I19" s="174"/>
      <c r="J19" s="169"/>
      <c r="K19" s="175">
        <v>20204</v>
      </c>
      <c r="L19" s="176" t="s">
        <v>21</v>
      </c>
      <c r="M19" s="177"/>
      <c r="N19" s="177">
        <v>2000</v>
      </c>
      <c r="O19" s="177">
        <v>2000</v>
      </c>
      <c r="P19" s="177"/>
      <c r="Q19" s="177"/>
      <c r="R19" s="177">
        <v>500</v>
      </c>
      <c r="S19" s="177">
        <v>0</v>
      </c>
      <c r="T19" s="177"/>
      <c r="U19" s="177"/>
      <c r="V19" s="177"/>
      <c r="W19" s="177">
        <v>1500</v>
      </c>
      <c r="X19" s="178">
        <v>1500</v>
      </c>
      <c r="Y19" s="169"/>
      <c r="Z19" s="169"/>
      <c r="AA19" s="179"/>
      <c r="AB19" s="179"/>
      <c r="AC19" s="179"/>
      <c r="AD19" s="179"/>
      <c r="AE19" s="179"/>
      <c r="AF19" s="179"/>
      <c r="AG19" s="180"/>
      <c r="AH19" s="179"/>
      <c r="AI19" s="181"/>
      <c r="AJ19" s="179"/>
      <c r="AK19" s="179"/>
      <c r="AL19" s="181"/>
      <c r="AM19" s="166"/>
    </row>
    <row r="20" spans="1:39" ht="12.75" customHeight="1">
      <c r="A20" s="153"/>
      <c r="B20" s="169">
        <v>146</v>
      </c>
      <c r="C20" s="170" t="s">
        <v>17</v>
      </c>
      <c r="D20" s="171" t="s">
        <v>18</v>
      </c>
      <c r="E20" s="172"/>
      <c r="F20" s="169">
        <v>61918534</v>
      </c>
      <c r="G20" s="169"/>
      <c r="H20" s="173"/>
      <c r="I20" s="174"/>
      <c r="J20" s="169"/>
      <c r="K20" s="175">
        <v>20205</v>
      </c>
      <c r="L20" s="176" t="s">
        <v>22</v>
      </c>
      <c r="M20" s="177"/>
      <c r="N20" s="177">
        <v>4000</v>
      </c>
      <c r="O20" s="177">
        <v>4000</v>
      </c>
      <c r="P20" s="177"/>
      <c r="Q20" s="177"/>
      <c r="R20" s="177">
        <v>1000</v>
      </c>
      <c r="S20" s="177">
        <v>0</v>
      </c>
      <c r="T20" s="177"/>
      <c r="U20" s="177"/>
      <c r="V20" s="177"/>
      <c r="W20" s="177">
        <v>3000</v>
      </c>
      <c r="X20" s="178">
        <v>3000</v>
      </c>
      <c r="Y20" s="169"/>
      <c r="Z20" s="169"/>
      <c r="AA20" s="179"/>
      <c r="AB20" s="179"/>
      <c r="AC20" s="179"/>
      <c r="AD20" s="179"/>
      <c r="AE20" s="179"/>
      <c r="AF20" s="179"/>
      <c r="AG20" s="180"/>
      <c r="AH20" s="179"/>
      <c r="AI20" s="181"/>
      <c r="AJ20" s="179"/>
      <c r="AK20" s="179"/>
      <c r="AL20" s="181"/>
      <c r="AM20" s="166"/>
    </row>
    <row r="21" spans="1:39" ht="12.75" customHeight="1">
      <c r="A21" s="153"/>
      <c r="B21" s="169">
        <v>146</v>
      </c>
      <c r="C21" s="170" t="s">
        <v>17</v>
      </c>
      <c r="D21" s="171" t="s">
        <v>18</v>
      </c>
      <c r="E21" s="172"/>
      <c r="F21" s="169">
        <v>61918534</v>
      </c>
      <c r="G21" s="169"/>
      <c r="H21" s="173"/>
      <c r="I21" s="174"/>
      <c r="J21" s="169"/>
      <c r="K21" s="175">
        <v>20206</v>
      </c>
      <c r="L21" s="176" t="s">
        <v>23</v>
      </c>
      <c r="M21" s="177"/>
      <c r="N21" s="177">
        <v>400</v>
      </c>
      <c r="O21" s="177">
        <v>400</v>
      </c>
      <c r="P21" s="177"/>
      <c r="Q21" s="177"/>
      <c r="R21" s="177">
        <v>100</v>
      </c>
      <c r="S21" s="177">
        <v>0</v>
      </c>
      <c r="T21" s="177"/>
      <c r="U21" s="177"/>
      <c r="V21" s="177"/>
      <c r="W21" s="177">
        <v>300</v>
      </c>
      <c r="X21" s="178">
        <v>300</v>
      </c>
      <c r="Y21" s="169"/>
      <c r="Z21" s="169"/>
      <c r="AA21" s="179"/>
      <c r="AB21" s="179"/>
      <c r="AC21" s="179"/>
      <c r="AD21" s="179"/>
      <c r="AE21" s="179"/>
      <c r="AF21" s="179"/>
      <c r="AG21" s="180"/>
      <c r="AH21" s="179"/>
      <c r="AI21" s="181"/>
      <c r="AJ21" s="179"/>
      <c r="AK21" s="179"/>
      <c r="AL21" s="181"/>
      <c r="AM21" s="166"/>
    </row>
    <row r="22" spans="1:39" ht="12.75" customHeight="1">
      <c r="A22" s="153"/>
      <c r="B22" s="169">
        <v>146</v>
      </c>
      <c r="C22" s="170" t="s">
        <v>17</v>
      </c>
      <c r="D22" s="171" t="s">
        <v>18</v>
      </c>
      <c r="E22" s="172"/>
      <c r="F22" s="169">
        <v>61918534</v>
      </c>
      <c r="G22" s="169"/>
      <c r="H22" s="173"/>
      <c r="I22" s="174"/>
      <c r="J22" s="169"/>
      <c r="K22" s="175">
        <v>20209</v>
      </c>
      <c r="L22" s="176" t="s">
        <v>24</v>
      </c>
      <c r="M22" s="177"/>
      <c r="N22" s="177">
        <v>2800</v>
      </c>
      <c r="O22" s="177">
        <v>2800</v>
      </c>
      <c r="P22" s="177"/>
      <c r="Q22" s="177"/>
      <c r="R22" s="177">
        <v>700</v>
      </c>
      <c r="S22" s="177">
        <v>0</v>
      </c>
      <c r="T22" s="177"/>
      <c r="U22" s="177"/>
      <c r="V22" s="177"/>
      <c r="W22" s="177">
        <v>2100</v>
      </c>
      <c r="X22" s="178">
        <v>2100</v>
      </c>
      <c r="Y22" s="169"/>
      <c r="Z22" s="169"/>
      <c r="AA22" s="179"/>
      <c r="AB22" s="179"/>
      <c r="AC22" s="179"/>
      <c r="AD22" s="179"/>
      <c r="AE22" s="179"/>
      <c r="AF22" s="179"/>
      <c r="AG22" s="180"/>
      <c r="AH22" s="179"/>
      <c r="AI22" s="181"/>
      <c r="AJ22" s="179"/>
      <c r="AK22" s="179"/>
      <c r="AL22" s="181"/>
      <c r="AM22" s="166"/>
    </row>
    <row r="23" spans="1:39" ht="19.5" customHeight="1">
      <c r="A23" s="153"/>
      <c r="B23" s="395" t="s">
        <v>26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6"/>
      <c r="N23" s="168">
        <v>264900</v>
      </c>
      <c r="O23" s="168">
        <v>264900</v>
      </c>
      <c r="P23" s="397"/>
      <c r="Q23" s="398"/>
      <c r="R23" s="168">
        <v>93000</v>
      </c>
      <c r="S23" s="168">
        <v>0</v>
      </c>
      <c r="T23" s="397"/>
      <c r="U23" s="397"/>
      <c r="V23" s="398"/>
      <c r="W23" s="168">
        <v>171900</v>
      </c>
      <c r="X23" s="168">
        <v>171900</v>
      </c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166"/>
    </row>
    <row r="24" spans="1:39" ht="12.75" customHeight="1">
      <c r="A24" s="153"/>
      <c r="B24" s="169">
        <v>146</v>
      </c>
      <c r="C24" s="170" t="s">
        <v>17</v>
      </c>
      <c r="D24" s="171" t="s">
        <v>18</v>
      </c>
      <c r="E24" s="172"/>
      <c r="F24" s="169">
        <v>41573792</v>
      </c>
      <c r="G24" s="169"/>
      <c r="H24" s="173"/>
      <c r="I24" s="174"/>
      <c r="J24" s="169"/>
      <c r="K24" s="175">
        <v>20203</v>
      </c>
      <c r="L24" s="176" t="s">
        <v>20</v>
      </c>
      <c r="M24" s="177"/>
      <c r="N24" s="177">
        <v>11800</v>
      </c>
      <c r="O24" s="177">
        <v>11800</v>
      </c>
      <c r="P24" s="177"/>
      <c r="Q24" s="177"/>
      <c r="R24" s="177">
        <v>4130</v>
      </c>
      <c r="S24" s="177">
        <v>0</v>
      </c>
      <c r="T24" s="177"/>
      <c r="U24" s="177"/>
      <c r="V24" s="177"/>
      <c r="W24" s="177">
        <v>7670</v>
      </c>
      <c r="X24" s="178">
        <v>7670</v>
      </c>
      <c r="Y24" s="169"/>
      <c r="Z24" s="169"/>
      <c r="AA24" s="179"/>
      <c r="AB24" s="179"/>
      <c r="AC24" s="179"/>
      <c r="AD24" s="179"/>
      <c r="AE24" s="179"/>
      <c r="AF24" s="179"/>
      <c r="AG24" s="180"/>
      <c r="AH24" s="179"/>
      <c r="AI24" s="181"/>
      <c r="AJ24" s="179"/>
      <c r="AK24" s="179"/>
      <c r="AL24" s="181"/>
      <c r="AM24" s="166"/>
    </row>
    <row r="25" spans="1:39" ht="12.75" customHeight="1">
      <c r="A25" s="153"/>
      <c r="B25" s="169">
        <v>146</v>
      </c>
      <c r="C25" s="170" t="s">
        <v>17</v>
      </c>
      <c r="D25" s="171" t="s">
        <v>18</v>
      </c>
      <c r="E25" s="172"/>
      <c r="F25" s="169">
        <v>41573792</v>
      </c>
      <c r="G25" s="169"/>
      <c r="H25" s="173"/>
      <c r="I25" s="174"/>
      <c r="J25" s="169"/>
      <c r="K25" s="175">
        <v>20204</v>
      </c>
      <c r="L25" s="176" t="s">
        <v>21</v>
      </c>
      <c r="M25" s="177"/>
      <c r="N25" s="177">
        <v>36500</v>
      </c>
      <c r="O25" s="177">
        <v>36500</v>
      </c>
      <c r="P25" s="177"/>
      <c r="Q25" s="177"/>
      <c r="R25" s="177">
        <v>13060</v>
      </c>
      <c r="S25" s="177">
        <v>0</v>
      </c>
      <c r="T25" s="177"/>
      <c r="U25" s="177"/>
      <c r="V25" s="177"/>
      <c r="W25" s="177">
        <v>23440</v>
      </c>
      <c r="X25" s="178">
        <v>23440</v>
      </c>
      <c r="Y25" s="169"/>
      <c r="Z25" s="169"/>
      <c r="AA25" s="179"/>
      <c r="AB25" s="179"/>
      <c r="AC25" s="179"/>
      <c r="AD25" s="179"/>
      <c r="AE25" s="179"/>
      <c r="AF25" s="179"/>
      <c r="AG25" s="180"/>
      <c r="AH25" s="179"/>
      <c r="AI25" s="181"/>
      <c r="AJ25" s="179"/>
      <c r="AK25" s="179"/>
      <c r="AL25" s="181"/>
      <c r="AM25" s="166"/>
    </row>
    <row r="26" spans="1:39" ht="12.75" customHeight="1">
      <c r="A26" s="153"/>
      <c r="B26" s="169">
        <v>146</v>
      </c>
      <c r="C26" s="170" t="s">
        <v>17</v>
      </c>
      <c r="D26" s="171" t="s">
        <v>18</v>
      </c>
      <c r="E26" s="172"/>
      <c r="F26" s="169">
        <v>41573792</v>
      </c>
      <c r="G26" s="169"/>
      <c r="H26" s="173"/>
      <c r="I26" s="174"/>
      <c r="J26" s="169"/>
      <c r="K26" s="175">
        <v>20205</v>
      </c>
      <c r="L26" s="176" t="s">
        <v>22</v>
      </c>
      <c r="M26" s="177"/>
      <c r="N26" s="177">
        <v>150400</v>
      </c>
      <c r="O26" s="177">
        <v>150400</v>
      </c>
      <c r="P26" s="177"/>
      <c r="Q26" s="177"/>
      <c r="R26" s="177">
        <v>52640</v>
      </c>
      <c r="S26" s="177">
        <v>0</v>
      </c>
      <c r="T26" s="177"/>
      <c r="U26" s="177"/>
      <c r="V26" s="177"/>
      <c r="W26" s="177">
        <v>97760</v>
      </c>
      <c r="X26" s="178">
        <v>97760</v>
      </c>
      <c r="Y26" s="169"/>
      <c r="Z26" s="169"/>
      <c r="AA26" s="179"/>
      <c r="AB26" s="179"/>
      <c r="AC26" s="179"/>
      <c r="AD26" s="179"/>
      <c r="AE26" s="179"/>
      <c r="AF26" s="179"/>
      <c r="AG26" s="180"/>
      <c r="AH26" s="179"/>
      <c r="AI26" s="181"/>
      <c r="AJ26" s="179"/>
      <c r="AK26" s="179"/>
      <c r="AL26" s="181"/>
      <c r="AM26" s="166"/>
    </row>
    <row r="27" spans="1:39" ht="12.75" customHeight="1">
      <c r="A27" s="153"/>
      <c r="B27" s="169">
        <v>146</v>
      </c>
      <c r="C27" s="170" t="s">
        <v>17</v>
      </c>
      <c r="D27" s="171" t="s">
        <v>18</v>
      </c>
      <c r="E27" s="172"/>
      <c r="F27" s="169">
        <v>41573792</v>
      </c>
      <c r="G27" s="169"/>
      <c r="H27" s="173"/>
      <c r="I27" s="174"/>
      <c r="J27" s="169"/>
      <c r="K27" s="175">
        <v>20206</v>
      </c>
      <c r="L27" s="176" t="s">
        <v>23</v>
      </c>
      <c r="M27" s="177"/>
      <c r="N27" s="177">
        <v>6200</v>
      </c>
      <c r="O27" s="177">
        <v>6200</v>
      </c>
      <c r="P27" s="177"/>
      <c r="Q27" s="177"/>
      <c r="R27" s="177">
        <v>2170</v>
      </c>
      <c r="S27" s="177">
        <v>0</v>
      </c>
      <c r="T27" s="177"/>
      <c r="U27" s="177"/>
      <c r="V27" s="177"/>
      <c r="W27" s="177">
        <v>4030</v>
      </c>
      <c r="X27" s="178">
        <v>4030</v>
      </c>
      <c r="Y27" s="169"/>
      <c r="Z27" s="169"/>
      <c r="AA27" s="179"/>
      <c r="AB27" s="179"/>
      <c r="AC27" s="179"/>
      <c r="AD27" s="179"/>
      <c r="AE27" s="179"/>
      <c r="AF27" s="179"/>
      <c r="AG27" s="180"/>
      <c r="AH27" s="179"/>
      <c r="AI27" s="181"/>
      <c r="AJ27" s="179"/>
      <c r="AK27" s="179"/>
      <c r="AL27" s="181"/>
      <c r="AM27" s="166"/>
    </row>
    <row r="28" spans="1:39" ht="12.75" customHeight="1">
      <c r="A28" s="153"/>
      <c r="B28" s="169">
        <v>146</v>
      </c>
      <c r="C28" s="170" t="s">
        <v>17</v>
      </c>
      <c r="D28" s="171" t="s">
        <v>18</v>
      </c>
      <c r="E28" s="172"/>
      <c r="F28" s="169">
        <v>41573792</v>
      </c>
      <c r="G28" s="169"/>
      <c r="H28" s="173"/>
      <c r="I28" s="174"/>
      <c r="J28" s="169"/>
      <c r="K28" s="175">
        <v>20209</v>
      </c>
      <c r="L28" s="176" t="s">
        <v>24</v>
      </c>
      <c r="M28" s="177"/>
      <c r="N28" s="177">
        <v>60000</v>
      </c>
      <c r="O28" s="177">
        <v>60000</v>
      </c>
      <c r="P28" s="177"/>
      <c r="Q28" s="177"/>
      <c r="R28" s="177">
        <v>21000</v>
      </c>
      <c r="S28" s="177">
        <v>0</v>
      </c>
      <c r="T28" s="177"/>
      <c r="U28" s="177"/>
      <c r="V28" s="177"/>
      <c r="W28" s="177">
        <v>39000</v>
      </c>
      <c r="X28" s="178">
        <v>39000</v>
      </c>
      <c r="Y28" s="169"/>
      <c r="Z28" s="169"/>
      <c r="AA28" s="179"/>
      <c r="AB28" s="179"/>
      <c r="AC28" s="179"/>
      <c r="AD28" s="179"/>
      <c r="AE28" s="179"/>
      <c r="AF28" s="179"/>
      <c r="AG28" s="180"/>
      <c r="AH28" s="179"/>
      <c r="AI28" s="181"/>
      <c r="AJ28" s="179"/>
      <c r="AK28" s="179"/>
      <c r="AL28" s="181"/>
      <c r="AM28" s="166"/>
    </row>
    <row r="29" spans="1:39" ht="12.75" customHeight="1">
      <c r="A29" s="153"/>
      <c r="B29" s="400" t="s">
        <v>27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1"/>
      <c r="N29" s="167">
        <v>2483000</v>
      </c>
      <c r="O29" s="167">
        <v>2483000</v>
      </c>
      <c r="P29" s="402"/>
      <c r="Q29" s="403"/>
      <c r="R29" s="167">
        <v>79638</v>
      </c>
      <c r="S29" s="167">
        <v>0</v>
      </c>
      <c r="T29" s="402"/>
      <c r="U29" s="402"/>
      <c r="V29" s="403"/>
      <c r="W29" s="167">
        <v>2403362</v>
      </c>
      <c r="X29" s="167">
        <v>2403362</v>
      </c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166"/>
    </row>
    <row r="30" spans="1:39" ht="19.5" customHeight="1">
      <c r="A30" s="153"/>
      <c r="B30" s="395" t="s">
        <v>533</v>
      </c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6"/>
      <c r="N30" s="168">
        <v>1339000</v>
      </c>
      <c r="O30" s="168">
        <v>1339000</v>
      </c>
      <c r="P30" s="397"/>
      <c r="Q30" s="398"/>
      <c r="R30" s="168">
        <v>0</v>
      </c>
      <c r="S30" s="168">
        <v>0</v>
      </c>
      <c r="T30" s="397"/>
      <c r="U30" s="397"/>
      <c r="V30" s="398"/>
      <c r="W30" s="168">
        <v>1339000</v>
      </c>
      <c r="X30" s="168">
        <v>1339000</v>
      </c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166"/>
    </row>
    <row r="31" spans="1:39" ht="12.75" customHeight="1">
      <c r="A31" s="153"/>
      <c r="B31" s="169">
        <v>146</v>
      </c>
      <c r="C31" s="170" t="s">
        <v>17</v>
      </c>
      <c r="D31" s="171" t="s">
        <v>27</v>
      </c>
      <c r="E31" s="172"/>
      <c r="F31" s="169">
        <v>72094041</v>
      </c>
      <c r="G31" s="169"/>
      <c r="H31" s="173"/>
      <c r="I31" s="174"/>
      <c r="J31" s="169"/>
      <c r="K31" s="175">
        <v>20205</v>
      </c>
      <c r="L31" s="176" t="s">
        <v>22</v>
      </c>
      <c r="M31" s="177"/>
      <c r="N31" s="177">
        <v>1339000</v>
      </c>
      <c r="O31" s="177">
        <v>1339000</v>
      </c>
      <c r="P31" s="177"/>
      <c r="Q31" s="177"/>
      <c r="R31" s="177">
        <v>0</v>
      </c>
      <c r="S31" s="177">
        <v>0</v>
      </c>
      <c r="T31" s="177"/>
      <c r="U31" s="177"/>
      <c r="V31" s="177"/>
      <c r="W31" s="177">
        <v>1339000</v>
      </c>
      <c r="X31" s="178">
        <v>1339000</v>
      </c>
      <c r="Y31" s="169"/>
      <c r="Z31" s="169"/>
      <c r="AA31" s="179"/>
      <c r="AB31" s="179"/>
      <c r="AC31" s="179"/>
      <c r="AD31" s="179"/>
      <c r="AE31" s="179"/>
      <c r="AF31" s="179"/>
      <c r="AG31" s="180"/>
      <c r="AH31" s="179"/>
      <c r="AI31" s="181"/>
      <c r="AJ31" s="179"/>
      <c r="AK31" s="179"/>
      <c r="AL31" s="181"/>
      <c r="AM31" s="166"/>
    </row>
    <row r="32" spans="1:39" ht="19.5" customHeight="1">
      <c r="A32" s="153"/>
      <c r="B32" s="395" t="s">
        <v>210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6"/>
      <c r="N32" s="168">
        <v>346000</v>
      </c>
      <c r="O32" s="168">
        <v>346000</v>
      </c>
      <c r="P32" s="397"/>
      <c r="Q32" s="398"/>
      <c r="R32" s="168">
        <v>79638</v>
      </c>
      <c r="S32" s="168">
        <v>0</v>
      </c>
      <c r="T32" s="397"/>
      <c r="U32" s="397"/>
      <c r="V32" s="398"/>
      <c r="W32" s="168">
        <v>266362</v>
      </c>
      <c r="X32" s="168">
        <v>266362</v>
      </c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166"/>
    </row>
    <row r="33" spans="1:39" ht="12.75" customHeight="1">
      <c r="A33" s="153"/>
      <c r="B33" s="169">
        <v>146</v>
      </c>
      <c r="C33" s="170" t="s">
        <v>17</v>
      </c>
      <c r="D33" s="171" t="s">
        <v>27</v>
      </c>
      <c r="E33" s="172"/>
      <c r="F33" s="169">
        <v>51797251</v>
      </c>
      <c r="G33" s="169"/>
      <c r="H33" s="173"/>
      <c r="I33" s="174"/>
      <c r="J33" s="169"/>
      <c r="K33" s="175">
        <v>20204</v>
      </c>
      <c r="L33" s="176" t="s">
        <v>21</v>
      </c>
      <c r="M33" s="177"/>
      <c r="N33" s="177">
        <v>33000</v>
      </c>
      <c r="O33" s="177">
        <v>33000</v>
      </c>
      <c r="P33" s="177"/>
      <c r="Q33" s="177"/>
      <c r="R33" s="177">
        <v>0</v>
      </c>
      <c r="S33" s="177">
        <v>0</v>
      </c>
      <c r="T33" s="177"/>
      <c r="U33" s="177"/>
      <c r="V33" s="177"/>
      <c r="W33" s="177">
        <v>33000</v>
      </c>
      <c r="X33" s="178">
        <v>33000</v>
      </c>
      <c r="Y33" s="169"/>
      <c r="Z33" s="169"/>
      <c r="AA33" s="179"/>
      <c r="AB33" s="179"/>
      <c r="AC33" s="179"/>
      <c r="AD33" s="179"/>
      <c r="AE33" s="179"/>
      <c r="AF33" s="179"/>
      <c r="AG33" s="180"/>
      <c r="AH33" s="179"/>
      <c r="AI33" s="181"/>
      <c r="AJ33" s="179"/>
      <c r="AK33" s="179"/>
      <c r="AL33" s="181"/>
      <c r="AM33" s="166"/>
    </row>
    <row r="34" spans="1:39" ht="12.75" customHeight="1">
      <c r="A34" s="153"/>
      <c r="B34" s="169">
        <v>146</v>
      </c>
      <c r="C34" s="170" t="s">
        <v>17</v>
      </c>
      <c r="D34" s="171" t="s">
        <v>27</v>
      </c>
      <c r="E34" s="172"/>
      <c r="F34" s="169">
        <v>51797251</v>
      </c>
      <c r="G34" s="169"/>
      <c r="H34" s="173"/>
      <c r="I34" s="174"/>
      <c r="J34" s="169"/>
      <c r="K34" s="175">
        <v>20205</v>
      </c>
      <c r="L34" s="176" t="s">
        <v>22</v>
      </c>
      <c r="M34" s="177"/>
      <c r="N34" s="177">
        <v>136000</v>
      </c>
      <c r="O34" s="177">
        <v>136000</v>
      </c>
      <c r="P34" s="177"/>
      <c r="Q34" s="177"/>
      <c r="R34" s="177">
        <v>38868</v>
      </c>
      <c r="S34" s="177">
        <v>0</v>
      </c>
      <c r="T34" s="177"/>
      <c r="U34" s="177"/>
      <c r="V34" s="177"/>
      <c r="W34" s="177">
        <v>97132</v>
      </c>
      <c r="X34" s="178">
        <v>97132</v>
      </c>
      <c r="Y34" s="169"/>
      <c r="Z34" s="169"/>
      <c r="AA34" s="179"/>
      <c r="AB34" s="179"/>
      <c r="AC34" s="179"/>
      <c r="AD34" s="179"/>
      <c r="AE34" s="179"/>
      <c r="AF34" s="179"/>
      <c r="AG34" s="180"/>
      <c r="AH34" s="179"/>
      <c r="AI34" s="181"/>
      <c r="AJ34" s="179"/>
      <c r="AK34" s="179"/>
      <c r="AL34" s="181"/>
      <c r="AM34" s="166"/>
    </row>
    <row r="35" spans="1:39" ht="12.75" customHeight="1">
      <c r="A35" s="153"/>
      <c r="B35" s="169">
        <v>146</v>
      </c>
      <c r="C35" s="170" t="s">
        <v>17</v>
      </c>
      <c r="D35" s="171" t="s">
        <v>27</v>
      </c>
      <c r="E35" s="172"/>
      <c r="F35" s="169">
        <v>51797251</v>
      </c>
      <c r="G35" s="169"/>
      <c r="H35" s="173"/>
      <c r="I35" s="174"/>
      <c r="J35" s="169"/>
      <c r="K35" s="175">
        <v>20209</v>
      </c>
      <c r="L35" s="176" t="s">
        <v>24</v>
      </c>
      <c r="M35" s="177"/>
      <c r="N35" s="177">
        <v>177000</v>
      </c>
      <c r="O35" s="177">
        <v>177000</v>
      </c>
      <c r="P35" s="177"/>
      <c r="Q35" s="177"/>
      <c r="R35" s="177">
        <v>40770</v>
      </c>
      <c r="S35" s="177">
        <v>0</v>
      </c>
      <c r="T35" s="177"/>
      <c r="U35" s="177"/>
      <c r="V35" s="177"/>
      <c r="W35" s="177">
        <v>136230</v>
      </c>
      <c r="X35" s="178">
        <v>136230</v>
      </c>
      <c r="Y35" s="169"/>
      <c r="Z35" s="169"/>
      <c r="AA35" s="179"/>
      <c r="AB35" s="179"/>
      <c r="AC35" s="179"/>
      <c r="AD35" s="179"/>
      <c r="AE35" s="179"/>
      <c r="AF35" s="179"/>
      <c r="AG35" s="180"/>
      <c r="AH35" s="179"/>
      <c r="AI35" s="181"/>
      <c r="AJ35" s="179"/>
      <c r="AK35" s="179"/>
      <c r="AL35" s="181"/>
      <c r="AM35" s="166"/>
    </row>
    <row r="36" spans="1:39" ht="19.5" customHeight="1">
      <c r="A36" s="153"/>
      <c r="B36" s="395" t="s">
        <v>208</v>
      </c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6"/>
      <c r="N36" s="168">
        <v>798000</v>
      </c>
      <c r="O36" s="168">
        <v>798000</v>
      </c>
      <c r="P36" s="397"/>
      <c r="Q36" s="398"/>
      <c r="R36" s="168">
        <v>0</v>
      </c>
      <c r="S36" s="168">
        <v>0</v>
      </c>
      <c r="T36" s="397"/>
      <c r="U36" s="397"/>
      <c r="V36" s="398"/>
      <c r="W36" s="168">
        <v>798000</v>
      </c>
      <c r="X36" s="168">
        <v>798000</v>
      </c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166"/>
    </row>
    <row r="37" spans="1:39" ht="12.75" customHeight="1">
      <c r="A37" s="153"/>
      <c r="B37" s="169">
        <v>146</v>
      </c>
      <c r="C37" s="170" t="s">
        <v>17</v>
      </c>
      <c r="D37" s="171" t="s">
        <v>27</v>
      </c>
      <c r="E37" s="172"/>
      <c r="F37" s="169">
        <v>72070940</v>
      </c>
      <c r="G37" s="169"/>
      <c r="H37" s="173"/>
      <c r="I37" s="174"/>
      <c r="J37" s="169"/>
      <c r="K37" s="175">
        <v>20205</v>
      </c>
      <c r="L37" s="176" t="s">
        <v>22</v>
      </c>
      <c r="M37" s="177"/>
      <c r="N37" s="177">
        <v>798000</v>
      </c>
      <c r="O37" s="177">
        <v>798000</v>
      </c>
      <c r="P37" s="177"/>
      <c r="Q37" s="177"/>
      <c r="R37" s="177">
        <v>0</v>
      </c>
      <c r="S37" s="177">
        <v>0</v>
      </c>
      <c r="T37" s="177"/>
      <c r="U37" s="177"/>
      <c r="V37" s="177"/>
      <c r="W37" s="177">
        <v>798000</v>
      </c>
      <c r="X37" s="178">
        <v>798000</v>
      </c>
      <c r="Y37" s="169"/>
      <c r="Z37" s="169"/>
      <c r="AA37" s="179"/>
      <c r="AB37" s="179"/>
      <c r="AC37" s="179"/>
      <c r="AD37" s="179"/>
      <c r="AE37" s="179"/>
      <c r="AF37" s="179"/>
      <c r="AG37" s="180"/>
      <c r="AH37" s="179"/>
      <c r="AI37" s="181"/>
      <c r="AJ37" s="179"/>
      <c r="AK37" s="179"/>
      <c r="AL37" s="181"/>
      <c r="AM37" s="166"/>
    </row>
    <row r="38" spans="1:39" ht="12.75" customHeight="1">
      <c r="A38" s="153"/>
      <c r="B38" s="405" t="s">
        <v>28</v>
      </c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6"/>
      <c r="N38" s="182">
        <v>10645221.72</v>
      </c>
      <c r="O38" s="182">
        <v>10645221.72</v>
      </c>
      <c r="P38" s="407"/>
      <c r="Q38" s="408"/>
      <c r="R38" s="182">
        <v>1847573</v>
      </c>
      <c r="S38" s="182">
        <v>0</v>
      </c>
      <c r="T38" s="407"/>
      <c r="U38" s="407"/>
      <c r="V38" s="408"/>
      <c r="W38" s="182">
        <v>8797648.72</v>
      </c>
      <c r="X38" s="182">
        <v>8797648.72</v>
      </c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166"/>
    </row>
    <row r="39" spans="1:39" ht="12.75" customHeight="1">
      <c r="A39" s="153"/>
      <c r="B39" s="400" t="s">
        <v>29</v>
      </c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1"/>
      <c r="N39" s="167">
        <v>1938000</v>
      </c>
      <c r="O39" s="167">
        <v>1938000</v>
      </c>
      <c r="P39" s="402"/>
      <c r="Q39" s="403"/>
      <c r="R39" s="167">
        <v>246126</v>
      </c>
      <c r="S39" s="167">
        <v>0</v>
      </c>
      <c r="T39" s="402"/>
      <c r="U39" s="402"/>
      <c r="V39" s="403"/>
      <c r="W39" s="167">
        <v>1691874</v>
      </c>
      <c r="X39" s="167">
        <v>1691874</v>
      </c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166"/>
    </row>
    <row r="40" spans="1:39" ht="19.5" customHeight="1">
      <c r="A40" s="153"/>
      <c r="B40" s="395" t="s">
        <v>30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6"/>
      <c r="N40" s="168">
        <v>1747000</v>
      </c>
      <c r="O40" s="168">
        <v>1747000</v>
      </c>
      <c r="P40" s="397"/>
      <c r="Q40" s="398"/>
      <c r="R40" s="168">
        <v>225126</v>
      </c>
      <c r="S40" s="168">
        <v>0</v>
      </c>
      <c r="T40" s="397"/>
      <c r="U40" s="397"/>
      <c r="V40" s="398"/>
      <c r="W40" s="168">
        <v>1521874</v>
      </c>
      <c r="X40" s="168">
        <v>1521874</v>
      </c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166"/>
    </row>
    <row r="41" spans="1:39" ht="12.75" customHeight="1">
      <c r="A41" s="153"/>
      <c r="B41" s="169">
        <v>146</v>
      </c>
      <c r="C41" s="170" t="s">
        <v>28</v>
      </c>
      <c r="D41" s="171" t="s">
        <v>29</v>
      </c>
      <c r="E41" s="172"/>
      <c r="F41" s="169">
        <v>11321686</v>
      </c>
      <c r="G41" s="169"/>
      <c r="H41" s="173"/>
      <c r="I41" s="174"/>
      <c r="J41" s="169"/>
      <c r="K41" s="175">
        <v>20203</v>
      </c>
      <c r="L41" s="176" t="s">
        <v>20</v>
      </c>
      <c r="M41" s="177"/>
      <c r="N41" s="177">
        <v>444000</v>
      </c>
      <c r="O41" s="177">
        <v>444000</v>
      </c>
      <c r="P41" s="177"/>
      <c r="Q41" s="177"/>
      <c r="R41" s="177">
        <v>118426</v>
      </c>
      <c r="S41" s="177">
        <v>0</v>
      </c>
      <c r="T41" s="177"/>
      <c r="U41" s="177"/>
      <c r="V41" s="177"/>
      <c r="W41" s="177">
        <v>325574</v>
      </c>
      <c r="X41" s="178">
        <v>325574</v>
      </c>
      <c r="Y41" s="169"/>
      <c r="Z41" s="169"/>
      <c r="AA41" s="179"/>
      <c r="AB41" s="179"/>
      <c r="AC41" s="179"/>
      <c r="AD41" s="179"/>
      <c r="AE41" s="179"/>
      <c r="AF41" s="179"/>
      <c r="AG41" s="180"/>
      <c r="AH41" s="179"/>
      <c r="AI41" s="181"/>
      <c r="AJ41" s="179"/>
      <c r="AK41" s="179"/>
      <c r="AL41" s="181"/>
      <c r="AM41" s="166"/>
    </row>
    <row r="42" spans="1:39" ht="12.75" customHeight="1">
      <c r="A42" s="153"/>
      <c r="B42" s="169">
        <v>146</v>
      </c>
      <c r="C42" s="170" t="s">
        <v>28</v>
      </c>
      <c r="D42" s="171" t="s">
        <v>29</v>
      </c>
      <c r="E42" s="172"/>
      <c r="F42" s="169">
        <v>11321686</v>
      </c>
      <c r="G42" s="169"/>
      <c r="H42" s="173"/>
      <c r="I42" s="174"/>
      <c r="J42" s="169"/>
      <c r="K42" s="175">
        <v>20204</v>
      </c>
      <c r="L42" s="176" t="s">
        <v>21</v>
      </c>
      <c r="M42" s="177"/>
      <c r="N42" s="177">
        <v>400000</v>
      </c>
      <c r="O42" s="177">
        <v>400000</v>
      </c>
      <c r="P42" s="177"/>
      <c r="Q42" s="177"/>
      <c r="R42" s="177">
        <v>0</v>
      </c>
      <c r="S42" s="177">
        <v>0</v>
      </c>
      <c r="T42" s="177"/>
      <c r="U42" s="177"/>
      <c r="V42" s="177"/>
      <c r="W42" s="177">
        <v>400000</v>
      </c>
      <c r="X42" s="178">
        <v>400000</v>
      </c>
      <c r="Y42" s="169"/>
      <c r="Z42" s="169"/>
      <c r="AA42" s="179"/>
      <c r="AB42" s="179"/>
      <c r="AC42" s="179"/>
      <c r="AD42" s="179"/>
      <c r="AE42" s="179"/>
      <c r="AF42" s="179"/>
      <c r="AG42" s="180"/>
      <c r="AH42" s="179"/>
      <c r="AI42" s="181"/>
      <c r="AJ42" s="179"/>
      <c r="AK42" s="179"/>
      <c r="AL42" s="181"/>
      <c r="AM42" s="166"/>
    </row>
    <row r="43" spans="1:39" ht="12.75" customHeight="1">
      <c r="A43" s="153"/>
      <c r="B43" s="169">
        <v>146</v>
      </c>
      <c r="C43" s="170" t="s">
        <v>28</v>
      </c>
      <c r="D43" s="171" t="s">
        <v>29</v>
      </c>
      <c r="E43" s="172"/>
      <c r="F43" s="169">
        <v>11321686</v>
      </c>
      <c r="G43" s="169"/>
      <c r="H43" s="173"/>
      <c r="I43" s="174"/>
      <c r="J43" s="169"/>
      <c r="K43" s="175">
        <v>20205</v>
      </c>
      <c r="L43" s="176" t="s">
        <v>22</v>
      </c>
      <c r="M43" s="177"/>
      <c r="N43" s="177">
        <v>126000</v>
      </c>
      <c r="O43" s="177">
        <v>126000</v>
      </c>
      <c r="P43" s="177"/>
      <c r="Q43" s="177"/>
      <c r="R43" s="177">
        <v>0</v>
      </c>
      <c r="S43" s="177">
        <v>0</v>
      </c>
      <c r="T43" s="177"/>
      <c r="U43" s="177"/>
      <c r="V43" s="177"/>
      <c r="W43" s="177">
        <v>126000</v>
      </c>
      <c r="X43" s="178">
        <v>126000</v>
      </c>
      <c r="Y43" s="169"/>
      <c r="Z43" s="169"/>
      <c r="AA43" s="179"/>
      <c r="AB43" s="179"/>
      <c r="AC43" s="179"/>
      <c r="AD43" s="179"/>
      <c r="AE43" s="179"/>
      <c r="AF43" s="179"/>
      <c r="AG43" s="180"/>
      <c r="AH43" s="179"/>
      <c r="AI43" s="181"/>
      <c r="AJ43" s="179"/>
      <c r="AK43" s="179"/>
      <c r="AL43" s="181"/>
      <c r="AM43" s="166"/>
    </row>
    <row r="44" spans="1:39" ht="12.75" customHeight="1">
      <c r="A44" s="153"/>
      <c r="B44" s="169">
        <v>146</v>
      </c>
      <c r="C44" s="170" t="s">
        <v>28</v>
      </c>
      <c r="D44" s="171" t="s">
        <v>29</v>
      </c>
      <c r="E44" s="172"/>
      <c r="F44" s="169">
        <v>11321686</v>
      </c>
      <c r="G44" s="169"/>
      <c r="H44" s="173"/>
      <c r="I44" s="174"/>
      <c r="J44" s="169"/>
      <c r="K44" s="175">
        <v>20206</v>
      </c>
      <c r="L44" s="176" t="s">
        <v>23</v>
      </c>
      <c r="M44" s="177"/>
      <c r="N44" s="177">
        <v>319000</v>
      </c>
      <c r="O44" s="177">
        <v>319000</v>
      </c>
      <c r="P44" s="177"/>
      <c r="Q44" s="177"/>
      <c r="R44" s="177">
        <v>36700</v>
      </c>
      <c r="S44" s="177">
        <v>0</v>
      </c>
      <c r="T44" s="177"/>
      <c r="U44" s="177"/>
      <c r="V44" s="177"/>
      <c r="W44" s="177">
        <v>282300</v>
      </c>
      <c r="X44" s="178">
        <v>282300</v>
      </c>
      <c r="Y44" s="169"/>
      <c r="Z44" s="169"/>
      <c r="AA44" s="179"/>
      <c r="AB44" s="179"/>
      <c r="AC44" s="179"/>
      <c r="AD44" s="179"/>
      <c r="AE44" s="179"/>
      <c r="AF44" s="179"/>
      <c r="AG44" s="180"/>
      <c r="AH44" s="179"/>
      <c r="AI44" s="181"/>
      <c r="AJ44" s="179"/>
      <c r="AK44" s="179"/>
      <c r="AL44" s="181"/>
      <c r="AM44" s="166"/>
    </row>
    <row r="45" spans="1:39" ht="12.75" customHeight="1">
      <c r="A45" s="153"/>
      <c r="B45" s="169">
        <v>146</v>
      </c>
      <c r="C45" s="170" t="s">
        <v>28</v>
      </c>
      <c r="D45" s="171" t="s">
        <v>29</v>
      </c>
      <c r="E45" s="172"/>
      <c r="F45" s="169">
        <v>11321686</v>
      </c>
      <c r="G45" s="169"/>
      <c r="H45" s="173"/>
      <c r="I45" s="174"/>
      <c r="J45" s="169"/>
      <c r="K45" s="175">
        <v>20209</v>
      </c>
      <c r="L45" s="176" t="s">
        <v>24</v>
      </c>
      <c r="M45" s="177"/>
      <c r="N45" s="177">
        <v>458000</v>
      </c>
      <c r="O45" s="177">
        <v>458000</v>
      </c>
      <c r="P45" s="177"/>
      <c r="Q45" s="177"/>
      <c r="R45" s="177">
        <v>70000</v>
      </c>
      <c r="S45" s="177">
        <v>0</v>
      </c>
      <c r="T45" s="177"/>
      <c r="U45" s="177"/>
      <c r="V45" s="177"/>
      <c r="W45" s="177">
        <v>388000</v>
      </c>
      <c r="X45" s="178">
        <v>388000</v>
      </c>
      <c r="Y45" s="169"/>
      <c r="Z45" s="169"/>
      <c r="AA45" s="179"/>
      <c r="AB45" s="179"/>
      <c r="AC45" s="179"/>
      <c r="AD45" s="179"/>
      <c r="AE45" s="179"/>
      <c r="AF45" s="179"/>
      <c r="AG45" s="180"/>
      <c r="AH45" s="179"/>
      <c r="AI45" s="181"/>
      <c r="AJ45" s="179"/>
      <c r="AK45" s="179"/>
      <c r="AL45" s="181"/>
      <c r="AM45" s="166"/>
    </row>
    <row r="46" spans="1:39" ht="19.5" customHeight="1">
      <c r="A46" s="153"/>
      <c r="B46" s="395" t="s">
        <v>31</v>
      </c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6"/>
      <c r="N46" s="168">
        <v>191000</v>
      </c>
      <c r="O46" s="168">
        <v>191000</v>
      </c>
      <c r="P46" s="397"/>
      <c r="Q46" s="398"/>
      <c r="R46" s="168">
        <v>21000</v>
      </c>
      <c r="S46" s="168">
        <v>0</v>
      </c>
      <c r="T46" s="397"/>
      <c r="U46" s="397"/>
      <c r="V46" s="398"/>
      <c r="W46" s="168">
        <v>170000</v>
      </c>
      <c r="X46" s="168">
        <v>170000</v>
      </c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166"/>
    </row>
    <row r="47" spans="1:39" ht="12.75" customHeight="1">
      <c r="A47" s="153"/>
      <c r="B47" s="169">
        <v>146</v>
      </c>
      <c r="C47" s="170" t="s">
        <v>28</v>
      </c>
      <c r="D47" s="171" t="s">
        <v>29</v>
      </c>
      <c r="E47" s="172"/>
      <c r="F47" s="169">
        <v>11321687</v>
      </c>
      <c r="G47" s="169"/>
      <c r="H47" s="173"/>
      <c r="I47" s="174"/>
      <c r="J47" s="169"/>
      <c r="K47" s="175">
        <v>20203</v>
      </c>
      <c r="L47" s="176" t="s">
        <v>20</v>
      </c>
      <c r="M47" s="177"/>
      <c r="N47" s="177">
        <v>70000</v>
      </c>
      <c r="O47" s="177">
        <v>70000</v>
      </c>
      <c r="P47" s="177"/>
      <c r="Q47" s="177"/>
      <c r="R47" s="177">
        <v>21000</v>
      </c>
      <c r="S47" s="177">
        <v>0</v>
      </c>
      <c r="T47" s="177"/>
      <c r="U47" s="177"/>
      <c r="V47" s="177"/>
      <c r="W47" s="177">
        <v>49000</v>
      </c>
      <c r="X47" s="178">
        <v>49000</v>
      </c>
      <c r="Y47" s="169"/>
      <c r="Z47" s="169"/>
      <c r="AA47" s="179"/>
      <c r="AB47" s="179"/>
      <c r="AC47" s="179"/>
      <c r="AD47" s="179"/>
      <c r="AE47" s="179"/>
      <c r="AF47" s="179"/>
      <c r="AG47" s="180"/>
      <c r="AH47" s="179"/>
      <c r="AI47" s="181"/>
      <c r="AJ47" s="179"/>
      <c r="AK47" s="179"/>
      <c r="AL47" s="181"/>
      <c r="AM47" s="166"/>
    </row>
    <row r="48" spans="1:39" ht="12.75" customHeight="1">
      <c r="A48" s="153"/>
      <c r="B48" s="169">
        <v>146</v>
      </c>
      <c r="C48" s="170" t="s">
        <v>28</v>
      </c>
      <c r="D48" s="171" t="s">
        <v>29</v>
      </c>
      <c r="E48" s="172"/>
      <c r="F48" s="169">
        <v>11321687</v>
      </c>
      <c r="G48" s="169"/>
      <c r="H48" s="173"/>
      <c r="I48" s="174"/>
      <c r="J48" s="169"/>
      <c r="K48" s="175">
        <v>20205</v>
      </c>
      <c r="L48" s="176" t="s">
        <v>22</v>
      </c>
      <c r="M48" s="177"/>
      <c r="N48" s="177">
        <v>118000</v>
      </c>
      <c r="O48" s="177">
        <v>118000</v>
      </c>
      <c r="P48" s="177"/>
      <c r="Q48" s="177"/>
      <c r="R48" s="177">
        <v>0</v>
      </c>
      <c r="S48" s="177">
        <v>0</v>
      </c>
      <c r="T48" s="177"/>
      <c r="U48" s="177"/>
      <c r="V48" s="177"/>
      <c r="W48" s="177">
        <v>118000</v>
      </c>
      <c r="X48" s="178">
        <v>118000</v>
      </c>
      <c r="Y48" s="169"/>
      <c r="Z48" s="169"/>
      <c r="AA48" s="179"/>
      <c r="AB48" s="179"/>
      <c r="AC48" s="179"/>
      <c r="AD48" s="179"/>
      <c r="AE48" s="179"/>
      <c r="AF48" s="179"/>
      <c r="AG48" s="180"/>
      <c r="AH48" s="179"/>
      <c r="AI48" s="181"/>
      <c r="AJ48" s="179"/>
      <c r="AK48" s="179"/>
      <c r="AL48" s="181"/>
      <c r="AM48" s="166"/>
    </row>
    <row r="49" spans="1:39" ht="12.75" customHeight="1">
      <c r="A49" s="153"/>
      <c r="B49" s="169">
        <v>146</v>
      </c>
      <c r="C49" s="170" t="s">
        <v>28</v>
      </c>
      <c r="D49" s="171" t="s">
        <v>29</v>
      </c>
      <c r="E49" s="172"/>
      <c r="F49" s="169">
        <v>11321687</v>
      </c>
      <c r="G49" s="169"/>
      <c r="H49" s="173"/>
      <c r="I49" s="174"/>
      <c r="J49" s="169"/>
      <c r="K49" s="175">
        <v>20206</v>
      </c>
      <c r="L49" s="176" t="s">
        <v>23</v>
      </c>
      <c r="M49" s="177"/>
      <c r="N49" s="177">
        <v>3000</v>
      </c>
      <c r="O49" s="177">
        <v>3000</v>
      </c>
      <c r="P49" s="177"/>
      <c r="Q49" s="177"/>
      <c r="R49" s="177">
        <v>0</v>
      </c>
      <c r="S49" s="177">
        <v>0</v>
      </c>
      <c r="T49" s="177"/>
      <c r="U49" s="177"/>
      <c r="V49" s="177"/>
      <c r="W49" s="177">
        <v>3000</v>
      </c>
      <c r="X49" s="178">
        <v>3000</v>
      </c>
      <c r="Y49" s="169"/>
      <c r="Z49" s="169"/>
      <c r="AA49" s="179"/>
      <c r="AB49" s="179"/>
      <c r="AC49" s="179"/>
      <c r="AD49" s="179"/>
      <c r="AE49" s="179"/>
      <c r="AF49" s="179"/>
      <c r="AG49" s="180"/>
      <c r="AH49" s="179"/>
      <c r="AI49" s="181"/>
      <c r="AJ49" s="179"/>
      <c r="AK49" s="179"/>
      <c r="AL49" s="181"/>
      <c r="AM49" s="166"/>
    </row>
    <row r="50" spans="1:39" ht="12.75" customHeight="1">
      <c r="A50" s="153"/>
      <c r="B50" s="400" t="s">
        <v>1082</v>
      </c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1"/>
      <c r="N50" s="167">
        <v>150000</v>
      </c>
      <c r="O50" s="167">
        <v>150000</v>
      </c>
      <c r="P50" s="402"/>
      <c r="Q50" s="403"/>
      <c r="R50" s="167">
        <v>0</v>
      </c>
      <c r="S50" s="167">
        <v>0</v>
      </c>
      <c r="T50" s="402"/>
      <c r="U50" s="402"/>
      <c r="V50" s="403"/>
      <c r="W50" s="167">
        <v>150000</v>
      </c>
      <c r="X50" s="167">
        <v>150000</v>
      </c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166"/>
    </row>
    <row r="51" spans="1:39" ht="12.75" customHeight="1">
      <c r="A51" s="153"/>
      <c r="B51" s="395" t="s">
        <v>1083</v>
      </c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6"/>
      <c r="N51" s="168">
        <v>150000</v>
      </c>
      <c r="O51" s="168">
        <v>150000</v>
      </c>
      <c r="P51" s="397"/>
      <c r="Q51" s="398"/>
      <c r="R51" s="168">
        <v>0</v>
      </c>
      <c r="S51" s="168">
        <v>0</v>
      </c>
      <c r="T51" s="397"/>
      <c r="U51" s="397"/>
      <c r="V51" s="398"/>
      <c r="W51" s="168">
        <v>150000</v>
      </c>
      <c r="X51" s="168">
        <v>150000</v>
      </c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166"/>
    </row>
    <row r="52" spans="1:39" ht="12.75" customHeight="1">
      <c r="A52" s="153"/>
      <c r="B52" s="169">
        <v>146</v>
      </c>
      <c r="C52" s="170" t="s">
        <v>28</v>
      </c>
      <c r="D52" s="171" t="s">
        <v>1082</v>
      </c>
      <c r="E52" s="172"/>
      <c r="F52" s="169">
        <v>72068554</v>
      </c>
      <c r="G52" s="169"/>
      <c r="H52" s="173"/>
      <c r="I52" s="174"/>
      <c r="J52" s="169"/>
      <c r="K52" s="175">
        <v>20204</v>
      </c>
      <c r="L52" s="176" t="s">
        <v>21</v>
      </c>
      <c r="M52" s="177"/>
      <c r="N52" s="177">
        <v>50000</v>
      </c>
      <c r="O52" s="177">
        <v>50000</v>
      </c>
      <c r="P52" s="177"/>
      <c r="Q52" s="177"/>
      <c r="R52" s="177">
        <v>0</v>
      </c>
      <c r="S52" s="177">
        <v>0</v>
      </c>
      <c r="T52" s="177"/>
      <c r="U52" s="177"/>
      <c r="V52" s="177"/>
      <c r="W52" s="177">
        <v>50000</v>
      </c>
      <c r="X52" s="178">
        <v>50000</v>
      </c>
      <c r="Y52" s="169"/>
      <c r="Z52" s="169"/>
      <c r="AA52" s="179"/>
      <c r="AB52" s="179"/>
      <c r="AC52" s="179"/>
      <c r="AD52" s="179"/>
      <c r="AE52" s="179"/>
      <c r="AF52" s="179"/>
      <c r="AG52" s="180"/>
      <c r="AH52" s="179"/>
      <c r="AI52" s="181"/>
      <c r="AJ52" s="179"/>
      <c r="AK52" s="179"/>
      <c r="AL52" s="181"/>
      <c r="AM52" s="166"/>
    </row>
    <row r="53" spans="1:39" ht="12.75" customHeight="1">
      <c r="A53" s="153"/>
      <c r="B53" s="169">
        <v>146</v>
      </c>
      <c r="C53" s="170" t="s">
        <v>28</v>
      </c>
      <c r="D53" s="171" t="s">
        <v>1082</v>
      </c>
      <c r="E53" s="172"/>
      <c r="F53" s="169">
        <v>72068554</v>
      </c>
      <c r="G53" s="169"/>
      <c r="H53" s="173"/>
      <c r="I53" s="174"/>
      <c r="J53" s="169"/>
      <c r="K53" s="175">
        <v>20205</v>
      </c>
      <c r="L53" s="176" t="s">
        <v>22</v>
      </c>
      <c r="M53" s="177"/>
      <c r="N53" s="177">
        <v>100000</v>
      </c>
      <c r="O53" s="177">
        <v>100000</v>
      </c>
      <c r="P53" s="177"/>
      <c r="Q53" s="177"/>
      <c r="R53" s="177">
        <v>0</v>
      </c>
      <c r="S53" s="177">
        <v>0</v>
      </c>
      <c r="T53" s="177"/>
      <c r="U53" s="177"/>
      <c r="V53" s="177"/>
      <c r="W53" s="177">
        <v>100000</v>
      </c>
      <c r="X53" s="178">
        <v>100000</v>
      </c>
      <c r="Y53" s="169"/>
      <c r="Z53" s="169"/>
      <c r="AA53" s="179"/>
      <c r="AB53" s="179"/>
      <c r="AC53" s="179"/>
      <c r="AD53" s="179"/>
      <c r="AE53" s="179"/>
      <c r="AF53" s="179"/>
      <c r="AG53" s="180"/>
      <c r="AH53" s="179"/>
      <c r="AI53" s="181"/>
      <c r="AJ53" s="179"/>
      <c r="AK53" s="179"/>
      <c r="AL53" s="181"/>
      <c r="AM53" s="166"/>
    </row>
    <row r="54" spans="1:39" ht="12.75" customHeight="1">
      <c r="A54" s="153"/>
      <c r="B54" s="400" t="s">
        <v>32</v>
      </c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1"/>
      <c r="N54" s="167">
        <v>8557221.72</v>
      </c>
      <c r="O54" s="167">
        <v>8557221.72</v>
      </c>
      <c r="P54" s="402"/>
      <c r="Q54" s="403"/>
      <c r="R54" s="167">
        <v>1601447</v>
      </c>
      <c r="S54" s="167">
        <v>0</v>
      </c>
      <c r="T54" s="402"/>
      <c r="U54" s="402"/>
      <c r="V54" s="403"/>
      <c r="W54" s="167">
        <v>6955774.72</v>
      </c>
      <c r="X54" s="167">
        <v>6955774.72</v>
      </c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166"/>
    </row>
    <row r="55" spans="1:39" ht="19.5" customHeight="1">
      <c r="A55" s="153"/>
      <c r="B55" s="395" t="s">
        <v>33</v>
      </c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6"/>
      <c r="N55" s="168">
        <v>7557221.72</v>
      </c>
      <c r="O55" s="168">
        <v>7557221.72</v>
      </c>
      <c r="P55" s="397"/>
      <c r="Q55" s="398"/>
      <c r="R55" s="168">
        <v>1496839</v>
      </c>
      <c r="S55" s="168">
        <v>0</v>
      </c>
      <c r="T55" s="397"/>
      <c r="U55" s="397"/>
      <c r="V55" s="398"/>
      <c r="W55" s="168">
        <v>6060382.72</v>
      </c>
      <c r="X55" s="168">
        <v>6060382.72</v>
      </c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166"/>
    </row>
    <row r="56" spans="1:39" ht="12.75" customHeight="1">
      <c r="A56" s="153"/>
      <c r="B56" s="169">
        <v>146</v>
      </c>
      <c r="C56" s="170" t="s">
        <v>28</v>
      </c>
      <c r="D56" s="171" t="s">
        <v>32</v>
      </c>
      <c r="E56" s="172"/>
      <c r="F56" s="169">
        <v>31490870</v>
      </c>
      <c r="G56" s="169"/>
      <c r="H56" s="173"/>
      <c r="I56" s="174"/>
      <c r="J56" s="169"/>
      <c r="K56" s="175">
        <v>20203</v>
      </c>
      <c r="L56" s="176" t="s">
        <v>20</v>
      </c>
      <c r="M56" s="177"/>
      <c r="N56" s="177">
        <v>581032.35</v>
      </c>
      <c r="O56" s="177">
        <v>581032.35</v>
      </c>
      <c r="P56" s="177"/>
      <c r="Q56" s="177"/>
      <c r="R56" s="177">
        <v>100547</v>
      </c>
      <c r="S56" s="177">
        <v>0</v>
      </c>
      <c r="T56" s="177"/>
      <c r="U56" s="177"/>
      <c r="V56" s="177"/>
      <c r="W56" s="177">
        <v>480485.35</v>
      </c>
      <c r="X56" s="178">
        <v>480485.35</v>
      </c>
      <c r="Y56" s="169"/>
      <c r="Z56" s="169"/>
      <c r="AA56" s="179"/>
      <c r="AB56" s="179"/>
      <c r="AC56" s="179"/>
      <c r="AD56" s="179"/>
      <c r="AE56" s="179"/>
      <c r="AF56" s="179"/>
      <c r="AG56" s="180"/>
      <c r="AH56" s="179"/>
      <c r="AI56" s="181"/>
      <c r="AJ56" s="179"/>
      <c r="AK56" s="179"/>
      <c r="AL56" s="181"/>
      <c r="AM56" s="166"/>
    </row>
    <row r="57" spans="1:39" ht="12.75" customHeight="1">
      <c r="A57" s="153"/>
      <c r="B57" s="169">
        <v>146</v>
      </c>
      <c r="C57" s="170" t="s">
        <v>28</v>
      </c>
      <c r="D57" s="171" t="s">
        <v>32</v>
      </c>
      <c r="E57" s="172"/>
      <c r="F57" s="169">
        <v>31490870</v>
      </c>
      <c r="G57" s="169"/>
      <c r="H57" s="173"/>
      <c r="I57" s="174"/>
      <c r="J57" s="169"/>
      <c r="K57" s="175">
        <v>20204</v>
      </c>
      <c r="L57" s="176" t="s">
        <v>21</v>
      </c>
      <c r="M57" s="177"/>
      <c r="N57" s="177">
        <v>1819959.86</v>
      </c>
      <c r="O57" s="177">
        <v>1819959.86</v>
      </c>
      <c r="P57" s="177"/>
      <c r="Q57" s="177"/>
      <c r="R57" s="177">
        <v>82842</v>
      </c>
      <c r="S57" s="177">
        <v>0</v>
      </c>
      <c r="T57" s="177"/>
      <c r="U57" s="177"/>
      <c r="V57" s="177"/>
      <c r="W57" s="177">
        <v>1737117.86</v>
      </c>
      <c r="X57" s="178">
        <v>1737117.86</v>
      </c>
      <c r="Y57" s="169"/>
      <c r="Z57" s="169"/>
      <c r="AA57" s="179"/>
      <c r="AB57" s="179"/>
      <c r="AC57" s="179"/>
      <c r="AD57" s="179"/>
      <c r="AE57" s="179"/>
      <c r="AF57" s="179"/>
      <c r="AG57" s="180"/>
      <c r="AH57" s="179"/>
      <c r="AI57" s="181"/>
      <c r="AJ57" s="179"/>
      <c r="AK57" s="179"/>
      <c r="AL57" s="181"/>
      <c r="AM57" s="166"/>
    </row>
    <row r="58" spans="1:39" ht="12.75" customHeight="1">
      <c r="A58" s="153"/>
      <c r="B58" s="169">
        <v>146</v>
      </c>
      <c r="C58" s="170" t="s">
        <v>28</v>
      </c>
      <c r="D58" s="171" t="s">
        <v>32</v>
      </c>
      <c r="E58" s="172"/>
      <c r="F58" s="169">
        <v>31490870</v>
      </c>
      <c r="G58" s="169"/>
      <c r="H58" s="173"/>
      <c r="I58" s="174"/>
      <c r="J58" s="169"/>
      <c r="K58" s="175">
        <v>20205</v>
      </c>
      <c r="L58" s="176" t="s">
        <v>22</v>
      </c>
      <c r="M58" s="177"/>
      <c r="N58" s="177">
        <v>3644112.33</v>
      </c>
      <c r="O58" s="177">
        <v>3644112.33</v>
      </c>
      <c r="P58" s="177"/>
      <c r="Q58" s="177"/>
      <c r="R58" s="177">
        <v>696659</v>
      </c>
      <c r="S58" s="177">
        <v>0</v>
      </c>
      <c r="T58" s="177"/>
      <c r="U58" s="177"/>
      <c r="V58" s="177"/>
      <c r="W58" s="177">
        <v>2947453.33</v>
      </c>
      <c r="X58" s="178">
        <v>2947453.33</v>
      </c>
      <c r="Y58" s="169"/>
      <c r="Z58" s="169"/>
      <c r="AA58" s="179"/>
      <c r="AB58" s="179"/>
      <c r="AC58" s="179"/>
      <c r="AD58" s="179"/>
      <c r="AE58" s="179"/>
      <c r="AF58" s="179"/>
      <c r="AG58" s="180"/>
      <c r="AH58" s="179"/>
      <c r="AI58" s="181"/>
      <c r="AJ58" s="179"/>
      <c r="AK58" s="179"/>
      <c r="AL58" s="181"/>
      <c r="AM58" s="166"/>
    </row>
    <row r="59" spans="1:39" ht="12.75" customHeight="1">
      <c r="A59" s="153"/>
      <c r="B59" s="169">
        <v>146</v>
      </c>
      <c r="C59" s="170" t="s">
        <v>28</v>
      </c>
      <c r="D59" s="171" t="s">
        <v>32</v>
      </c>
      <c r="E59" s="172"/>
      <c r="F59" s="169">
        <v>31490870</v>
      </c>
      <c r="G59" s="169"/>
      <c r="H59" s="173"/>
      <c r="I59" s="174"/>
      <c r="J59" s="169"/>
      <c r="K59" s="175">
        <v>20206</v>
      </c>
      <c r="L59" s="176" t="s">
        <v>23</v>
      </c>
      <c r="M59" s="177"/>
      <c r="N59" s="177">
        <v>575410.69</v>
      </c>
      <c r="O59" s="177">
        <v>575410.69</v>
      </c>
      <c r="P59" s="177"/>
      <c r="Q59" s="177"/>
      <c r="R59" s="177">
        <v>67470</v>
      </c>
      <c r="S59" s="177">
        <v>0</v>
      </c>
      <c r="T59" s="177"/>
      <c r="U59" s="177"/>
      <c r="V59" s="177"/>
      <c r="W59" s="177">
        <v>507940.69</v>
      </c>
      <c r="X59" s="178">
        <v>507940.69</v>
      </c>
      <c r="Y59" s="169"/>
      <c r="Z59" s="169"/>
      <c r="AA59" s="179"/>
      <c r="AB59" s="179"/>
      <c r="AC59" s="179"/>
      <c r="AD59" s="179"/>
      <c r="AE59" s="179"/>
      <c r="AF59" s="179"/>
      <c r="AG59" s="180"/>
      <c r="AH59" s="179"/>
      <c r="AI59" s="181"/>
      <c r="AJ59" s="179"/>
      <c r="AK59" s="179"/>
      <c r="AL59" s="181"/>
      <c r="AM59" s="166"/>
    </row>
    <row r="60" spans="1:39" ht="12.75" customHeight="1">
      <c r="A60" s="153"/>
      <c r="B60" s="169">
        <v>146</v>
      </c>
      <c r="C60" s="170" t="s">
        <v>28</v>
      </c>
      <c r="D60" s="171" t="s">
        <v>32</v>
      </c>
      <c r="E60" s="172"/>
      <c r="F60" s="169">
        <v>31490870</v>
      </c>
      <c r="G60" s="169"/>
      <c r="H60" s="173"/>
      <c r="I60" s="174"/>
      <c r="J60" s="169"/>
      <c r="K60" s="175">
        <v>20209</v>
      </c>
      <c r="L60" s="176" t="s">
        <v>24</v>
      </c>
      <c r="M60" s="177"/>
      <c r="N60" s="177">
        <v>936706.49</v>
      </c>
      <c r="O60" s="177">
        <v>936706.49</v>
      </c>
      <c r="P60" s="177"/>
      <c r="Q60" s="177"/>
      <c r="R60" s="177">
        <v>549321</v>
      </c>
      <c r="S60" s="177">
        <v>0</v>
      </c>
      <c r="T60" s="177"/>
      <c r="U60" s="177"/>
      <c r="V60" s="177"/>
      <c r="W60" s="177">
        <v>387385.49</v>
      </c>
      <c r="X60" s="178">
        <v>387385.49</v>
      </c>
      <c r="Y60" s="169"/>
      <c r="Z60" s="169"/>
      <c r="AA60" s="179"/>
      <c r="AB60" s="179"/>
      <c r="AC60" s="179"/>
      <c r="AD60" s="179"/>
      <c r="AE60" s="179"/>
      <c r="AF60" s="179"/>
      <c r="AG60" s="180"/>
      <c r="AH60" s="179"/>
      <c r="AI60" s="181"/>
      <c r="AJ60" s="179"/>
      <c r="AK60" s="179"/>
      <c r="AL60" s="181"/>
      <c r="AM60" s="166"/>
    </row>
    <row r="61" spans="1:39" ht="39" customHeight="1">
      <c r="A61" s="153"/>
      <c r="B61" s="395" t="s">
        <v>34</v>
      </c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6"/>
      <c r="N61" s="168">
        <v>585000</v>
      </c>
      <c r="O61" s="168">
        <v>585000</v>
      </c>
      <c r="P61" s="397"/>
      <c r="Q61" s="398"/>
      <c r="R61" s="168">
        <v>97158</v>
      </c>
      <c r="S61" s="168">
        <v>0</v>
      </c>
      <c r="T61" s="397"/>
      <c r="U61" s="397"/>
      <c r="V61" s="398"/>
      <c r="W61" s="168">
        <v>487842</v>
      </c>
      <c r="X61" s="168">
        <v>487842</v>
      </c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166"/>
    </row>
    <row r="62" spans="1:39" ht="12.75" customHeight="1">
      <c r="A62" s="153"/>
      <c r="B62" s="169">
        <v>146</v>
      </c>
      <c r="C62" s="170" t="s">
        <v>28</v>
      </c>
      <c r="D62" s="171" t="s">
        <v>32</v>
      </c>
      <c r="E62" s="172"/>
      <c r="F62" s="169">
        <v>51777735</v>
      </c>
      <c r="G62" s="169"/>
      <c r="H62" s="173"/>
      <c r="I62" s="174"/>
      <c r="J62" s="169"/>
      <c r="K62" s="175">
        <v>20203</v>
      </c>
      <c r="L62" s="176" t="s">
        <v>20</v>
      </c>
      <c r="M62" s="177"/>
      <c r="N62" s="177">
        <v>150000</v>
      </c>
      <c r="O62" s="177">
        <v>150000</v>
      </c>
      <c r="P62" s="177"/>
      <c r="Q62" s="177"/>
      <c r="R62" s="177">
        <v>1372</v>
      </c>
      <c r="S62" s="177">
        <v>0</v>
      </c>
      <c r="T62" s="177"/>
      <c r="U62" s="177"/>
      <c r="V62" s="177"/>
      <c r="W62" s="177">
        <v>148628</v>
      </c>
      <c r="X62" s="178">
        <v>148628</v>
      </c>
      <c r="Y62" s="169"/>
      <c r="Z62" s="169"/>
      <c r="AA62" s="179"/>
      <c r="AB62" s="179"/>
      <c r="AC62" s="179"/>
      <c r="AD62" s="179"/>
      <c r="AE62" s="179"/>
      <c r="AF62" s="179"/>
      <c r="AG62" s="180"/>
      <c r="AH62" s="179"/>
      <c r="AI62" s="181"/>
      <c r="AJ62" s="179"/>
      <c r="AK62" s="179"/>
      <c r="AL62" s="181"/>
      <c r="AM62" s="166"/>
    </row>
    <row r="63" spans="1:39" ht="12.75" customHeight="1">
      <c r="A63" s="153"/>
      <c r="B63" s="169">
        <v>146</v>
      </c>
      <c r="C63" s="170" t="s">
        <v>28</v>
      </c>
      <c r="D63" s="171" t="s">
        <v>32</v>
      </c>
      <c r="E63" s="172"/>
      <c r="F63" s="169">
        <v>51777735</v>
      </c>
      <c r="G63" s="169"/>
      <c r="H63" s="173"/>
      <c r="I63" s="174"/>
      <c r="J63" s="169"/>
      <c r="K63" s="175">
        <v>20204</v>
      </c>
      <c r="L63" s="176" t="s">
        <v>21</v>
      </c>
      <c r="M63" s="177"/>
      <c r="N63" s="177">
        <v>300000</v>
      </c>
      <c r="O63" s="177">
        <v>300000</v>
      </c>
      <c r="P63" s="177"/>
      <c r="Q63" s="177"/>
      <c r="R63" s="177">
        <v>82786</v>
      </c>
      <c r="S63" s="177">
        <v>0</v>
      </c>
      <c r="T63" s="177"/>
      <c r="U63" s="177"/>
      <c r="V63" s="177"/>
      <c r="W63" s="177">
        <v>217214</v>
      </c>
      <c r="X63" s="178">
        <v>217214</v>
      </c>
      <c r="Y63" s="169"/>
      <c r="Z63" s="169"/>
      <c r="AA63" s="179"/>
      <c r="AB63" s="179"/>
      <c r="AC63" s="179"/>
      <c r="AD63" s="179"/>
      <c r="AE63" s="179"/>
      <c r="AF63" s="179"/>
      <c r="AG63" s="180"/>
      <c r="AH63" s="179"/>
      <c r="AI63" s="181"/>
      <c r="AJ63" s="179"/>
      <c r="AK63" s="179"/>
      <c r="AL63" s="181"/>
      <c r="AM63" s="166"/>
    </row>
    <row r="64" spans="1:39" ht="12.75" customHeight="1">
      <c r="A64" s="153"/>
      <c r="B64" s="169">
        <v>146</v>
      </c>
      <c r="C64" s="170" t="s">
        <v>28</v>
      </c>
      <c r="D64" s="171" t="s">
        <v>32</v>
      </c>
      <c r="E64" s="172"/>
      <c r="F64" s="169">
        <v>51777735</v>
      </c>
      <c r="G64" s="169"/>
      <c r="H64" s="173"/>
      <c r="I64" s="174"/>
      <c r="J64" s="169"/>
      <c r="K64" s="175">
        <v>20205</v>
      </c>
      <c r="L64" s="176" t="s">
        <v>22</v>
      </c>
      <c r="M64" s="177"/>
      <c r="N64" s="177">
        <v>80000</v>
      </c>
      <c r="O64" s="177">
        <v>80000</v>
      </c>
      <c r="P64" s="177"/>
      <c r="Q64" s="177"/>
      <c r="R64" s="177">
        <v>0</v>
      </c>
      <c r="S64" s="177">
        <v>0</v>
      </c>
      <c r="T64" s="177"/>
      <c r="U64" s="177"/>
      <c r="V64" s="177"/>
      <c r="W64" s="177">
        <v>80000</v>
      </c>
      <c r="X64" s="178">
        <v>80000</v>
      </c>
      <c r="Y64" s="169"/>
      <c r="Z64" s="169"/>
      <c r="AA64" s="179"/>
      <c r="AB64" s="179"/>
      <c r="AC64" s="179"/>
      <c r="AD64" s="179"/>
      <c r="AE64" s="179"/>
      <c r="AF64" s="179"/>
      <c r="AG64" s="180"/>
      <c r="AH64" s="179"/>
      <c r="AI64" s="181"/>
      <c r="AJ64" s="179"/>
      <c r="AK64" s="179"/>
      <c r="AL64" s="181"/>
      <c r="AM64" s="166"/>
    </row>
    <row r="65" spans="1:39" ht="12.75" customHeight="1">
      <c r="A65" s="153"/>
      <c r="B65" s="169">
        <v>146</v>
      </c>
      <c r="C65" s="170" t="s">
        <v>28</v>
      </c>
      <c r="D65" s="171" t="s">
        <v>32</v>
      </c>
      <c r="E65" s="172"/>
      <c r="F65" s="169">
        <v>51777735</v>
      </c>
      <c r="G65" s="169"/>
      <c r="H65" s="173"/>
      <c r="I65" s="174"/>
      <c r="J65" s="169"/>
      <c r="K65" s="175">
        <v>20206</v>
      </c>
      <c r="L65" s="176" t="s">
        <v>23</v>
      </c>
      <c r="M65" s="177"/>
      <c r="N65" s="177">
        <v>25000</v>
      </c>
      <c r="O65" s="177">
        <v>25000</v>
      </c>
      <c r="P65" s="177"/>
      <c r="Q65" s="177"/>
      <c r="R65" s="177">
        <v>5000</v>
      </c>
      <c r="S65" s="177">
        <v>0</v>
      </c>
      <c r="T65" s="177"/>
      <c r="U65" s="177"/>
      <c r="V65" s="177"/>
      <c r="W65" s="177">
        <v>20000</v>
      </c>
      <c r="X65" s="178">
        <v>20000</v>
      </c>
      <c r="Y65" s="169"/>
      <c r="Z65" s="169"/>
      <c r="AA65" s="179"/>
      <c r="AB65" s="179"/>
      <c r="AC65" s="179"/>
      <c r="AD65" s="179"/>
      <c r="AE65" s="179"/>
      <c r="AF65" s="179"/>
      <c r="AG65" s="180"/>
      <c r="AH65" s="179"/>
      <c r="AI65" s="181"/>
      <c r="AJ65" s="179"/>
      <c r="AK65" s="179"/>
      <c r="AL65" s="181"/>
      <c r="AM65" s="166"/>
    </row>
    <row r="66" spans="1:39" ht="12.75" customHeight="1">
      <c r="A66" s="153"/>
      <c r="B66" s="169">
        <v>146</v>
      </c>
      <c r="C66" s="170" t="s">
        <v>28</v>
      </c>
      <c r="D66" s="171" t="s">
        <v>32</v>
      </c>
      <c r="E66" s="172"/>
      <c r="F66" s="169">
        <v>51777735</v>
      </c>
      <c r="G66" s="169"/>
      <c r="H66" s="173"/>
      <c r="I66" s="174"/>
      <c r="J66" s="169"/>
      <c r="K66" s="175">
        <v>20209</v>
      </c>
      <c r="L66" s="176" t="s">
        <v>24</v>
      </c>
      <c r="M66" s="177"/>
      <c r="N66" s="177">
        <v>30000</v>
      </c>
      <c r="O66" s="177">
        <v>30000</v>
      </c>
      <c r="P66" s="177"/>
      <c r="Q66" s="177"/>
      <c r="R66" s="177">
        <v>8000</v>
      </c>
      <c r="S66" s="177">
        <v>0</v>
      </c>
      <c r="T66" s="177"/>
      <c r="U66" s="177"/>
      <c r="V66" s="177"/>
      <c r="W66" s="177">
        <v>22000</v>
      </c>
      <c r="X66" s="178">
        <v>22000</v>
      </c>
      <c r="Y66" s="169"/>
      <c r="Z66" s="169"/>
      <c r="AA66" s="179"/>
      <c r="AB66" s="179"/>
      <c r="AC66" s="179"/>
      <c r="AD66" s="179"/>
      <c r="AE66" s="179"/>
      <c r="AF66" s="179"/>
      <c r="AG66" s="180"/>
      <c r="AH66" s="179"/>
      <c r="AI66" s="181"/>
      <c r="AJ66" s="179"/>
      <c r="AK66" s="179"/>
      <c r="AL66" s="181"/>
      <c r="AM66" s="166"/>
    </row>
    <row r="67" spans="1:39" ht="19.5" customHeight="1">
      <c r="A67" s="153"/>
      <c r="B67" s="395" t="s">
        <v>35</v>
      </c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6"/>
      <c r="N67" s="168">
        <v>200000</v>
      </c>
      <c r="O67" s="168">
        <v>200000</v>
      </c>
      <c r="P67" s="397"/>
      <c r="Q67" s="398"/>
      <c r="R67" s="168">
        <v>5950</v>
      </c>
      <c r="S67" s="168">
        <v>0</v>
      </c>
      <c r="T67" s="397"/>
      <c r="U67" s="397"/>
      <c r="V67" s="398"/>
      <c r="W67" s="168">
        <v>194050</v>
      </c>
      <c r="X67" s="168">
        <v>194050</v>
      </c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166"/>
    </row>
    <row r="68" spans="1:39" ht="12.75" customHeight="1">
      <c r="A68" s="153"/>
      <c r="B68" s="169">
        <v>146</v>
      </c>
      <c r="C68" s="170" t="s">
        <v>28</v>
      </c>
      <c r="D68" s="171" t="s">
        <v>32</v>
      </c>
      <c r="E68" s="172"/>
      <c r="F68" s="169">
        <v>51777736</v>
      </c>
      <c r="G68" s="169"/>
      <c r="H68" s="173"/>
      <c r="I68" s="174"/>
      <c r="J68" s="169"/>
      <c r="K68" s="175">
        <v>20203</v>
      </c>
      <c r="L68" s="176" t="s">
        <v>20</v>
      </c>
      <c r="M68" s="177"/>
      <c r="N68" s="177">
        <v>10000</v>
      </c>
      <c r="O68" s="177">
        <v>10000</v>
      </c>
      <c r="P68" s="177"/>
      <c r="Q68" s="177"/>
      <c r="R68" s="177">
        <v>0</v>
      </c>
      <c r="S68" s="177">
        <v>0</v>
      </c>
      <c r="T68" s="177"/>
      <c r="U68" s="177"/>
      <c r="V68" s="177"/>
      <c r="W68" s="177">
        <v>10000</v>
      </c>
      <c r="X68" s="178">
        <v>10000</v>
      </c>
      <c r="Y68" s="169"/>
      <c r="Z68" s="169"/>
      <c r="AA68" s="179"/>
      <c r="AB68" s="179"/>
      <c r="AC68" s="179"/>
      <c r="AD68" s="179"/>
      <c r="AE68" s="179"/>
      <c r="AF68" s="179"/>
      <c r="AG68" s="180"/>
      <c r="AH68" s="179"/>
      <c r="AI68" s="181"/>
      <c r="AJ68" s="179"/>
      <c r="AK68" s="179"/>
      <c r="AL68" s="181"/>
      <c r="AM68" s="166"/>
    </row>
    <row r="69" spans="1:39" ht="12.75" customHeight="1">
      <c r="A69" s="153"/>
      <c r="B69" s="169">
        <v>146</v>
      </c>
      <c r="C69" s="170" t="s">
        <v>28</v>
      </c>
      <c r="D69" s="171" t="s">
        <v>32</v>
      </c>
      <c r="E69" s="172"/>
      <c r="F69" s="169">
        <v>51777736</v>
      </c>
      <c r="G69" s="169"/>
      <c r="H69" s="173"/>
      <c r="I69" s="174"/>
      <c r="J69" s="169"/>
      <c r="K69" s="175">
        <v>20204</v>
      </c>
      <c r="L69" s="176" t="s">
        <v>21</v>
      </c>
      <c r="M69" s="177"/>
      <c r="N69" s="177">
        <v>30000</v>
      </c>
      <c r="O69" s="177">
        <v>30000</v>
      </c>
      <c r="P69" s="177"/>
      <c r="Q69" s="177"/>
      <c r="R69" s="177">
        <v>5950</v>
      </c>
      <c r="S69" s="177">
        <v>0</v>
      </c>
      <c r="T69" s="177"/>
      <c r="U69" s="177"/>
      <c r="V69" s="177"/>
      <c r="W69" s="177">
        <v>24050</v>
      </c>
      <c r="X69" s="178">
        <v>24050</v>
      </c>
      <c r="Y69" s="169"/>
      <c r="Z69" s="169"/>
      <c r="AA69" s="179"/>
      <c r="AB69" s="179"/>
      <c r="AC69" s="179"/>
      <c r="AD69" s="179"/>
      <c r="AE69" s="179"/>
      <c r="AF69" s="179"/>
      <c r="AG69" s="180"/>
      <c r="AH69" s="179"/>
      <c r="AI69" s="181"/>
      <c r="AJ69" s="179"/>
      <c r="AK69" s="179"/>
      <c r="AL69" s="181"/>
      <c r="AM69" s="166"/>
    </row>
    <row r="70" spans="1:39" ht="12.75" customHeight="1">
      <c r="A70" s="153"/>
      <c r="B70" s="169">
        <v>146</v>
      </c>
      <c r="C70" s="170" t="s">
        <v>28</v>
      </c>
      <c r="D70" s="171" t="s">
        <v>32</v>
      </c>
      <c r="E70" s="172"/>
      <c r="F70" s="169">
        <v>51777736</v>
      </c>
      <c r="G70" s="169"/>
      <c r="H70" s="173"/>
      <c r="I70" s="174"/>
      <c r="J70" s="169"/>
      <c r="K70" s="175">
        <v>20205</v>
      </c>
      <c r="L70" s="176" t="s">
        <v>22</v>
      </c>
      <c r="M70" s="177"/>
      <c r="N70" s="177">
        <v>100000</v>
      </c>
      <c r="O70" s="177">
        <v>100000</v>
      </c>
      <c r="P70" s="177"/>
      <c r="Q70" s="177"/>
      <c r="R70" s="177">
        <v>0</v>
      </c>
      <c r="S70" s="177">
        <v>0</v>
      </c>
      <c r="T70" s="177"/>
      <c r="U70" s="177"/>
      <c r="V70" s="177"/>
      <c r="W70" s="177">
        <v>100000</v>
      </c>
      <c r="X70" s="178">
        <v>100000</v>
      </c>
      <c r="Y70" s="169"/>
      <c r="Z70" s="169"/>
      <c r="AA70" s="179"/>
      <c r="AB70" s="179"/>
      <c r="AC70" s="179"/>
      <c r="AD70" s="179"/>
      <c r="AE70" s="179"/>
      <c r="AF70" s="179"/>
      <c r="AG70" s="180"/>
      <c r="AH70" s="179"/>
      <c r="AI70" s="181"/>
      <c r="AJ70" s="179"/>
      <c r="AK70" s="179"/>
      <c r="AL70" s="181"/>
      <c r="AM70" s="166"/>
    </row>
    <row r="71" spans="1:39" ht="12.75" customHeight="1">
      <c r="A71" s="153"/>
      <c r="B71" s="169">
        <v>146</v>
      </c>
      <c r="C71" s="170" t="s">
        <v>28</v>
      </c>
      <c r="D71" s="171" t="s">
        <v>32</v>
      </c>
      <c r="E71" s="172"/>
      <c r="F71" s="169">
        <v>51777736</v>
      </c>
      <c r="G71" s="169"/>
      <c r="H71" s="173"/>
      <c r="I71" s="174"/>
      <c r="J71" s="169"/>
      <c r="K71" s="175">
        <v>20206</v>
      </c>
      <c r="L71" s="176" t="s">
        <v>23</v>
      </c>
      <c r="M71" s="177"/>
      <c r="N71" s="177">
        <v>10000</v>
      </c>
      <c r="O71" s="177">
        <v>10000</v>
      </c>
      <c r="P71" s="177"/>
      <c r="Q71" s="177"/>
      <c r="R71" s="177">
        <v>0</v>
      </c>
      <c r="S71" s="177">
        <v>0</v>
      </c>
      <c r="T71" s="177"/>
      <c r="U71" s="177"/>
      <c r="V71" s="177"/>
      <c r="W71" s="177">
        <v>10000</v>
      </c>
      <c r="X71" s="178">
        <v>10000</v>
      </c>
      <c r="Y71" s="169"/>
      <c r="Z71" s="169"/>
      <c r="AA71" s="179"/>
      <c r="AB71" s="179"/>
      <c r="AC71" s="179"/>
      <c r="AD71" s="179"/>
      <c r="AE71" s="179"/>
      <c r="AF71" s="179"/>
      <c r="AG71" s="180"/>
      <c r="AH71" s="179"/>
      <c r="AI71" s="181"/>
      <c r="AJ71" s="179"/>
      <c r="AK71" s="179"/>
      <c r="AL71" s="181"/>
      <c r="AM71" s="166"/>
    </row>
    <row r="72" spans="1:39" ht="12.75" customHeight="1">
      <c r="A72" s="153"/>
      <c r="B72" s="169">
        <v>146</v>
      </c>
      <c r="C72" s="170" t="s">
        <v>28</v>
      </c>
      <c r="D72" s="171" t="s">
        <v>32</v>
      </c>
      <c r="E72" s="172"/>
      <c r="F72" s="169">
        <v>51777736</v>
      </c>
      <c r="G72" s="169"/>
      <c r="H72" s="173"/>
      <c r="I72" s="174"/>
      <c r="J72" s="169"/>
      <c r="K72" s="175">
        <v>20209</v>
      </c>
      <c r="L72" s="176" t="s">
        <v>24</v>
      </c>
      <c r="M72" s="177"/>
      <c r="N72" s="177">
        <v>50000</v>
      </c>
      <c r="O72" s="177">
        <v>50000</v>
      </c>
      <c r="P72" s="177"/>
      <c r="Q72" s="177"/>
      <c r="R72" s="177">
        <v>0</v>
      </c>
      <c r="S72" s="177">
        <v>0</v>
      </c>
      <c r="T72" s="177"/>
      <c r="U72" s="177"/>
      <c r="V72" s="177"/>
      <c r="W72" s="177">
        <v>50000</v>
      </c>
      <c r="X72" s="178">
        <v>50000</v>
      </c>
      <c r="Y72" s="169"/>
      <c r="Z72" s="169"/>
      <c r="AA72" s="179"/>
      <c r="AB72" s="179"/>
      <c r="AC72" s="179"/>
      <c r="AD72" s="179"/>
      <c r="AE72" s="179"/>
      <c r="AF72" s="179"/>
      <c r="AG72" s="180"/>
      <c r="AH72" s="179"/>
      <c r="AI72" s="181"/>
      <c r="AJ72" s="179"/>
      <c r="AK72" s="179"/>
      <c r="AL72" s="181"/>
      <c r="AM72" s="166"/>
    </row>
    <row r="73" spans="1:39" ht="39" customHeight="1">
      <c r="A73" s="153"/>
      <c r="B73" s="395" t="s">
        <v>36</v>
      </c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6"/>
      <c r="N73" s="168">
        <v>32000</v>
      </c>
      <c r="O73" s="168">
        <v>32000</v>
      </c>
      <c r="P73" s="397"/>
      <c r="Q73" s="398"/>
      <c r="R73" s="168">
        <v>0</v>
      </c>
      <c r="S73" s="168">
        <v>0</v>
      </c>
      <c r="T73" s="397"/>
      <c r="U73" s="397"/>
      <c r="V73" s="398"/>
      <c r="W73" s="168">
        <v>32000</v>
      </c>
      <c r="X73" s="168">
        <v>32000</v>
      </c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166"/>
    </row>
    <row r="74" spans="1:39" ht="12.75" customHeight="1">
      <c r="A74" s="153"/>
      <c r="B74" s="169">
        <v>146</v>
      </c>
      <c r="C74" s="170" t="s">
        <v>28</v>
      </c>
      <c r="D74" s="171" t="s">
        <v>32</v>
      </c>
      <c r="E74" s="172"/>
      <c r="F74" s="169">
        <v>51777742</v>
      </c>
      <c r="G74" s="169"/>
      <c r="H74" s="173"/>
      <c r="I74" s="174"/>
      <c r="J74" s="169"/>
      <c r="K74" s="175">
        <v>20203</v>
      </c>
      <c r="L74" s="176" t="s">
        <v>20</v>
      </c>
      <c r="M74" s="177"/>
      <c r="N74" s="177">
        <v>1000</v>
      </c>
      <c r="O74" s="177">
        <v>1000</v>
      </c>
      <c r="P74" s="177"/>
      <c r="Q74" s="177"/>
      <c r="R74" s="177">
        <v>0</v>
      </c>
      <c r="S74" s="177">
        <v>0</v>
      </c>
      <c r="T74" s="177"/>
      <c r="U74" s="177"/>
      <c r="V74" s="177"/>
      <c r="W74" s="177">
        <v>1000</v>
      </c>
      <c r="X74" s="178">
        <v>1000</v>
      </c>
      <c r="Y74" s="169"/>
      <c r="Z74" s="169"/>
      <c r="AA74" s="179"/>
      <c r="AB74" s="179"/>
      <c r="AC74" s="179"/>
      <c r="AD74" s="179"/>
      <c r="AE74" s="179"/>
      <c r="AF74" s="179"/>
      <c r="AG74" s="180"/>
      <c r="AH74" s="179"/>
      <c r="AI74" s="181"/>
      <c r="AJ74" s="179"/>
      <c r="AK74" s="179"/>
      <c r="AL74" s="181"/>
      <c r="AM74" s="166"/>
    </row>
    <row r="75" spans="1:39" ht="12.75" customHeight="1">
      <c r="A75" s="153"/>
      <c r="B75" s="169">
        <v>146</v>
      </c>
      <c r="C75" s="170" t="s">
        <v>28</v>
      </c>
      <c r="D75" s="171" t="s">
        <v>32</v>
      </c>
      <c r="E75" s="172"/>
      <c r="F75" s="169">
        <v>51777742</v>
      </c>
      <c r="G75" s="169"/>
      <c r="H75" s="173"/>
      <c r="I75" s="174"/>
      <c r="J75" s="169"/>
      <c r="K75" s="175">
        <v>20204</v>
      </c>
      <c r="L75" s="176" t="s">
        <v>21</v>
      </c>
      <c r="M75" s="177"/>
      <c r="N75" s="177">
        <v>10000</v>
      </c>
      <c r="O75" s="177">
        <v>10000</v>
      </c>
      <c r="P75" s="177"/>
      <c r="Q75" s="177"/>
      <c r="R75" s="177">
        <v>0</v>
      </c>
      <c r="S75" s="177">
        <v>0</v>
      </c>
      <c r="T75" s="177"/>
      <c r="U75" s="177"/>
      <c r="V75" s="177"/>
      <c r="W75" s="177">
        <v>10000</v>
      </c>
      <c r="X75" s="178">
        <v>10000</v>
      </c>
      <c r="Y75" s="169"/>
      <c r="Z75" s="169"/>
      <c r="AA75" s="179"/>
      <c r="AB75" s="179"/>
      <c r="AC75" s="179"/>
      <c r="AD75" s="179"/>
      <c r="AE75" s="179"/>
      <c r="AF75" s="179"/>
      <c r="AG75" s="180"/>
      <c r="AH75" s="179"/>
      <c r="AI75" s="181"/>
      <c r="AJ75" s="179"/>
      <c r="AK75" s="179"/>
      <c r="AL75" s="181"/>
      <c r="AM75" s="166"/>
    </row>
    <row r="76" spans="1:39" ht="12.75" customHeight="1">
      <c r="A76" s="153"/>
      <c r="B76" s="169">
        <v>146</v>
      </c>
      <c r="C76" s="170" t="s">
        <v>28</v>
      </c>
      <c r="D76" s="171" t="s">
        <v>32</v>
      </c>
      <c r="E76" s="172"/>
      <c r="F76" s="169">
        <v>51777742</v>
      </c>
      <c r="G76" s="169"/>
      <c r="H76" s="173"/>
      <c r="I76" s="174"/>
      <c r="J76" s="169"/>
      <c r="K76" s="175">
        <v>20205</v>
      </c>
      <c r="L76" s="176" t="s">
        <v>22</v>
      </c>
      <c r="M76" s="177"/>
      <c r="N76" s="177">
        <v>10000</v>
      </c>
      <c r="O76" s="177">
        <v>10000</v>
      </c>
      <c r="P76" s="177"/>
      <c r="Q76" s="177"/>
      <c r="R76" s="177">
        <v>0</v>
      </c>
      <c r="S76" s="177">
        <v>0</v>
      </c>
      <c r="T76" s="177"/>
      <c r="U76" s="177"/>
      <c r="V76" s="177"/>
      <c r="W76" s="177">
        <v>10000</v>
      </c>
      <c r="X76" s="178">
        <v>10000</v>
      </c>
      <c r="Y76" s="169"/>
      <c r="Z76" s="169"/>
      <c r="AA76" s="179"/>
      <c r="AB76" s="179"/>
      <c r="AC76" s="179"/>
      <c r="AD76" s="179"/>
      <c r="AE76" s="179"/>
      <c r="AF76" s="179"/>
      <c r="AG76" s="180"/>
      <c r="AH76" s="179"/>
      <c r="AI76" s="181"/>
      <c r="AJ76" s="179"/>
      <c r="AK76" s="179"/>
      <c r="AL76" s="181"/>
      <c r="AM76" s="166"/>
    </row>
    <row r="77" spans="1:39" ht="12.75" customHeight="1">
      <c r="A77" s="153"/>
      <c r="B77" s="169">
        <v>146</v>
      </c>
      <c r="C77" s="170" t="s">
        <v>28</v>
      </c>
      <c r="D77" s="171" t="s">
        <v>32</v>
      </c>
      <c r="E77" s="172"/>
      <c r="F77" s="169">
        <v>51777742</v>
      </c>
      <c r="G77" s="169"/>
      <c r="H77" s="173"/>
      <c r="I77" s="174"/>
      <c r="J77" s="169"/>
      <c r="K77" s="175">
        <v>20206</v>
      </c>
      <c r="L77" s="176" t="s">
        <v>23</v>
      </c>
      <c r="M77" s="177"/>
      <c r="N77" s="177">
        <v>1000</v>
      </c>
      <c r="O77" s="177">
        <v>1000</v>
      </c>
      <c r="P77" s="177"/>
      <c r="Q77" s="177"/>
      <c r="R77" s="177">
        <v>0</v>
      </c>
      <c r="S77" s="177">
        <v>0</v>
      </c>
      <c r="T77" s="177"/>
      <c r="U77" s="177"/>
      <c r="V77" s="177"/>
      <c r="W77" s="177">
        <v>1000</v>
      </c>
      <c r="X77" s="178">
        <v>1000</v>
      </c>
      <c r="Y77" s="169"/>
      <c r="Z77" s="169"/>
      <c r="AA77" s="179"/>
      <c r="AB77" s="179"/>
      <c r="AC77" s="179"/>
      <c r="AD77" s="179"/>
      <c r="AE77" s="179"/>
      <c r="AF77" s="179"/>
      <c r="AG77" s="180"/>
      <c r="AH77" s="179"/>
      <c r="AI77" s="181"/>
      <c r="AJ77" s="179"/>
      <c r="AK77" s="179"/>
      <c r="AL77" s="181"/>
      <c r="AM77" s="166"/>
    </row>
    <row r="78" spans="1:39" ht="12.75" customHeight="1">
      <c r="A78" s="153"/>
      <c r="B78" s="169">
        <v>146</v>
      </c>
      <c r="C78" s="170" t="s">
        <v>28</v>
      </c>
      <c r="D78" s="171" t="s">
        <v>32</v>
      </c>
      <c r="E78" s="172"/>
      <c r="F78" s="169">
        <v>51777742</v>
      </c>
      <c r="G78" s="169"/>
      <c r="H78" s="173"/>
      <c r="I78" s="174"/>
      <c r="J78" s="169"/>
      <c r="K78" s="175">
        <v>20209</v>
      </c>
      <c r="L78" s="176" t="s">
        <v>24</v>
      </c>
      <c r="M78" s="177"/>
      <c r="N78" s="177">
        <v>10000</v>
      </c>
      <c r="O78" s="177">
        <v>10000</v>
      </c>
      <c r="P78" s="177"/>
      <c r="Q78" s="177"/>
      <c r="R78" s="177">
        <v>0</v>
      </c>
      <c r="S78" s="177">
        <v>0</v>
      </c>
      <c r="T78" s="177"/>
      <c r="U78" s="177"/>
      <c r="V78" s="177"/>
      <c r="W78" s="177">
        <v>10000</v>
      </c>
      <c r="X78" s="178">
        <v>10000</v>
      </c>
      <c r="Y78" s="169"/>
      <c r="Z78" s="169"/>
      <c r="AA78" s="179"/>
      <c r="AB78" s="179"/>
      <c r="AC78" s="179"/>
      <c r="AD78" s="179"/>
      <c r="AE78" s="179"/>
      <c r="AF78" s="179"/>
      <c r="AG78" s="180"/>
      <c r="AH78" s="179"/>
      <c r="AI78" s="181"/>
      <c r="AJ78" s="179"/>
      <c r="AK78" s="179"/>
      <c r="AL78" s="181"/>
      <c r="AM78" s="166"/>
    </row>
    <row r="79" spans="1:39" ht="19.5" customHeight="1">
      <c r="A79" s="153"/>
      <c r="B79" s="395" t="s">
        <v>37</v>
      </c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6"/>
      <c r="N79" s="168">
        <v>160000</v>
      </c>
      <c r="O79" s="168">
        <v>160000</v>
      </c>
      <c r="P79" s="397"/>
      <c r="Q79" s="398"/>
      <c r="R79" s="168">
        <v>0</v>
      </c>
      <c r="S79" s="168">
        <v>0</v>
      </c>
      <c r="T79" s="397"/>
      <c r="U79" s="397"/>
      <c r="V79" s="398"/>
      <c r="W79" s="168">
        <v>160000</v>
      </c>
      <c r="X79" s="168">
        <v>160000</v>
      </c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166"/>
    </row>
    <row r="80" spans="1:39" ht="12.75" customHeight="1">
      <c r="A80" s="153"/>
      <c r="B80" s="169">
        <v>146</v>
      </c>
      <c r="C80" s="170" t="s">
        <v>28</v>
      </c>
      <c r="D80" s="171" t="s">
        <v>32</v>
      </c>
      <c r="E80" s="172"/>
      <c r="F80" s="169">
        <v>51777748</v>
      </c>
      <c r="G80" s="169"/>
      <c r="H80" s="173"/>
      <c r="I80" s="174"/>
      <c r="J80" s="169"/>
      <c r="K80" s="175">
        <v>20203</v>
      </c>
      <c r="L80" s="176" t="s">
        <v>20</v>
      </c>
      <c r="M80" s="177"/>
      <c r="N80" s="177">
        <v>40000</v>
      </c>
      <c r="O80" s="177">
        <v>40000</v>
      </c>
      <c r="P80" s="177"/>
      <c r="Q80" s="177"/>
      <c r="R80" s="177">
        <v>0</v>
      </c>
      <c r="S80" s="177">
        <v>0</v>
      </c>
      <c r="T80" s="177"/>
      <c r="U80" s="177"/>
      <c r="V80" s="177"/>
      <c r="W80" s="177">
        <v>40000</v>
      </c>
      <c r="X80" s="178">
        <v>40000</v>
      </c>
      <c r="Y80" s="169"/>
      <c r="Z80" s="169"/>
      <c r="AA80" s="179"/>
      <c r="AB80" s="179"/>
      <c r="AC80" s="179"/>
      <c r="AD80" s="179"/>
      <c r="AE80" s="179"/>
      <c r="AF80" s="179"/>
      <c r="AG80" s="180"/>
      <c r="AH80" s="179"/>
      <c r="AI80" s="181"/>
      <c r="AJ80" s="179"/>
      <c r="AK80" s="179"/>
      <c r="AL80" s="181"/>
      <c r="AM80" s="166"/>
    </row>
    <row r="81" spans="1:39" ht="12.75" customHeight="1">
      <c r="A81" s="153"/>
      <c r="B81" s="169">
        <v>146</v>
      </c>
      <c r="C81" s="170" t="s">
        <v>28</v>
      </c>
      <c r="D81" s="171" t="s">
        <v>32</v>
      </c>
      <c r="E81" s="172"/>
      <c r="F81" s="169">
        <v>51777748</v>
      </c>
      <c r="G81" s="169"/>
      <c r="H81" s="173"/>
      <c r="I81" s="174"/>
      <c r="J81" s="169"/>
      <c r="K81" s="175">
        <v>20204</v>
      </c>
      <c r="L81" s="176" t="s">
        <v>21</v>
      </c>
      <c r="M81" s="177"/>
      <c r="N81" s="177">
        <v>25000</v>
      </c>
      <c r="O81" s="177">
        <v>25000</v>
      </c>
      <c r="P81" s="177"/>
      <c r="Q81" s="177"/>
      <c r="R81" s="177">
        <v>0</v>
      </c>
      <c r="S81" s="177">
        <v>0</v>
      </c>
      <c r="T81" s="177"/>
      <c r="U81" s="177"/>
      <c r="V81" s="177"/>
      <c r="W81" s="177">
        <v>25000</v>
      </c>
      <c r="X81" s="178">
        <v>25000</v>
      </c>
      <c r="Y81" s="169"/>
      <c r="Z81" s="169"/>
      <c r="AA81" s="179"/>
      <c r="AB81" s="179"/>
      <c r="AC81" s="179"/>
      <c r="AD81" s="179"/>
      <c r="AE81" s="179"/>
      <c r="AF81" s="179"/>
      <c r="AG81" s="180"/>
      <c r="AH81" s="179"/>
      <c r="AI81" s="181"/>
      <c r="AJ81" s="179"/>
      <c r="AK81" s="179"/>
      <c r="AL81" s="181"/>
      <c r="AM81" s="166"/>
    </row>
    <row r="82" spans="1:39" ht="12.75" customHeight="1">
      <c r="A82" s="153"/>
      <c r="B82" s="169">
        <v>146</v>
      </c>
      <c r="C82" s="170" t="s">
        <v>28</v>
      </c>
      <c r="D82" s="171" t="s">
        <v>32</v>
      </c>
      <c r="E82" s="172"/>
      <c r="F82" s="169">
        <v>51777748</v>
      </c>
      <c r="G82" s="169"/>
      <c r="H82" s="173"/>
      <c r="I82" s="174"/>
      <c r="J82" s="169"/>
      <c r="K82" s="175">
        <v>20205</v>
      </c>
      <c r="L82" s="176" t="s">
        <v>22</v>
      </c>
      <c r="M82" s="177"/>
      <c r="N82" s="177">
        <v>70000</v>
      </c>
      <c r="O82" s="177">
        <v>70000</v>
      </c>
      <c r="P82" s="177"/>
      <c r="Q82" s="177"/>
      <c r="R82" s="177">
        <v>0</v>
      </c>
      <c r="S82" s="177">
        <v>0</v>
      </c>
      <c r="T82" s="177"/>
      <c r="U82" s="177"/>
      <c r="V82" s="177"/>
      <c r="W82" s="177">
        <v>70000</v>
      </c>
      <c r="X82" s="178">
        <v>70000</v>
      </c>
      <c r="Y82" s="169"/>
      <c r="Z82" s="169"/>
      <c r="AA82" s="179"/>
      <c r="AB82" s="179"/>
      <c r="AC82" s="179"/>
      <c r="AD82" s="179"/>
      <c r="AE82" s="179"/>
      <c r="AF82" s="179"/>
      <c r="AG82" s="180"/>
      <c r="AH82" s="179"/>
      <c r="AI82" s="181"/>
      <c r="AJ82" s="179"/>
      <c r="AK82" s="179"/>
      <c r="AL82" s="181"/>
      <c r="AM82" s="166"/>
    </row>
    <row r="83" spans="1:39" ht="12.75" customHeight="1">
      <c r="A83" s="153"/>
      <c r="B83" s="169">
        <v>146</v>
      </c>
      <c r="C83" s="170" t="s">
        <v>28</v>
      </c>
      <c r="D83" s="171" t="s">
        <v>32</v>
      </c>
      <c r="E83" s="172"/>
      <c r="F83" s="169">
        <v>51777748</v>
      </c>
      <c r="G83" s="169"/>
      <c r="H83" s="173"/>
      <c r="I83" s="174"/>
      <c r="J83" s="169"/>
      <c r="K83" s="175">
        <v>20206</v>
      </c>
      <c r="L83" s="176" t="s">
        <v>23</v>
      </c>
      <c r="M83" s="177"/>
      <c r="N83" s="177">
        <v>5000</v>
      </c>
      <c r="O83" s="177">
        <v>5000</v>
      </c>
      <c r="P83" s="177"/>
      <c r="Q83" s="177"/>
      <c r="R83" s="177">
        <v>0</v>
      </c>
      <c r="S83" s="177">
        <v>0</v>
      </c>
      <c r="T83" s="177"/>
      <c r="U83" s="177"/>
      <c r="V83" s="177"/>
      <c r="W83" s="177">
        <v>5000</v>
      </c>
      <c r="X83" s="178">
        <v>5000</v>
      </c>
      <c r="Y83" s="169"/>
      <c r="Z83" s="169"/>
      <c r="AA83" s="179"/>
      <c r="AB83" s="179"/>
      <c r="AC83" s="179"/>
      <c r="AD83" s="179"/>
      <c r="AE83" s="179"/>
      <c r="AF83" s="179"/>
      <c r="AG83" s="180"/>
      <c r="AH83" s="179"/>
      <c r="AI83" s="181"/>
      <c r="AJ83" s="179"/>
      <c r="AK83" s="179"/>
      <c r="AL83" s="181"/>
      <c r="AM83" s="166"/>
    </row>
    <row r="84" spans="1:39" ht="12.75" customHeight="1">
      <c r="A84" s="153"/>
      <c r="B84" s="169">
        <v>146</v>
      </c>
      <c r="C84" s="170" t="s">
        <v>28</v>
      </c>
      <c r="D84" s="171" t="s">
        <v>32</v>
      </c>
      <c r="E84" s="172"/>
      <c r="F84" s="169">
        <v>51777748</v>
      </c>
      <c r="G84" s="169"/>
      <c r="H84" s="173"/>
      <c r="I84" s="174"/>
      <c r="J84" s="169"/>
      <c r="K84" s="175">
        <v>20209</v>
      </c>
      <c r="L84" s="176" t="s">
        <v>24</v>
      </c>
      <c r="M84" s="177"/>
      <c r="N84" s="177">
        <v>20000</v>
      </c>
      <c r="O84" s="177">
        <v>20000</v>
      </c>
      <c r="P84" s="177"/>
      <c r="Q84" s="177"/>
      <c r="R84" s="177">
        <v>0</v>
      </c>
      <c r="S84" s="177">
        <v>0</v>
      </c>
      <c r="T84" s="177"/>
      <c r="U84" s="177"/>
      <c r="V84" s="177"/>
      <c r="W84" s="177">
        <v>20000</v>
      </c>
      <c r="X84" s="178">
        <v>20000</v>
      </c>
      <c r="Y84" s="169"/>
      <c r="Z84" s="169"/>
      <c r="AA84" s="179"/>
      <c r="AB84" s="179"/>
      <c r="AC84" s="179"/>
      <c r="AD84" s="179"/>
      <c r="AE84" s="179"/>
      <c r="AF84" s="179"/>
      <c r="AG84" s="180"/>
      <c r="AH84" s="179"/>
      <c r="AI84" s="181"/>
      <c r="AJ84" s="179"/>
      <c r="AK84" s="179"/>
      <c r="AL84" s="181"/>
      <c r="AM84" s="166"/>
    </row>
    <row r="85" spans="1:39" ht="39" customHeight="1">
      <c r="A85" s="153"/>
      <c r="B85" s="395" t="s">
        <v>143</v>
      </c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6"/>
      <c r="N85" s="168">
        <v>23000</v>
      </c>
      <c r="O85" s="168">
        <v>23000</v>
      </c>
      <c r="P85" s="397"/>
      <c r="Q85" s="398"/>
      <c r="R85" s="168">
        <v>1500</v>
      </c>
      <c r="S85" s="168">
        <v>0</v>
      </c>
      <c r="T85" s="397"/>
      <c r="U85" s="397"/>
      <c r="V85" s="398"/>
      <c r="W85" s="168">
        <v>21500</v>
      </c>
      <c r="X85" s="168">
        <v>21500</v>
      </c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166"/>
    </row>
    <row r="86" spans="1:39" ht="12.75" customHeight="1">
      <c r="A86" s="153"/>
      <c r="B86" s="169">
        <v>146</v>
      </c>
      <c r="C86" s="170" t="s">
        <v>28</v>
      </c>
      <c r="D86" s="171" t="s">
        <v>32</v>
      </c>
      <c r="E86" s="172"/>
      <c r="F86" s="169">
        <v>51875252</v>
      </c>
      <c r="G86" s="169"/>
      <c r="H86" s="173"/>
      <c r="I86" s="174"/>
      <c r="J86" s="169"/>
      <c r="K86" s="175">
        <v>20206</v>
      </c>
      <c r="L86" s="176" t="s">
        <v>23</v>
      </c>
      <c r="M86" s="177"/>
      <c r="N86" s="177">
        <v>15000</v>
      </c>
      <c r="O86" s="177">
        <v>15000</v>
      </c>
      <c r="P86" s="177"/>
      <c r="Q86" s="177"/>
      <c r="R86" s="177">
        <v>1500</v>
      </c>
      <c r="S86" s="177">
        <v>0</v>
      </c>
      <c r="T86" s="177"/>
      <c r="U86" s="177"/>
      <c r="V86" s="177"/>
      <c r="W86" s="177">
        <v>13500</v>
      </c>
      <c r="X86" s="178">
        <v>13500</v>
      </c>
      <c r="Y86" s="169"/>
      <c r="Z86" s="169"/>
      <c r="AA86" s="179"/>
      <c r="AB86" s="179"/>
      <c r="AC86" s="179"/>
      <c r="AD86" s="179"/>
      <c r="AE86" s="179"/>
      <c r="AF86" s="179"/>
      <c r="AG86" s="180"/>
      <c r="AH86" s="179"/>
      <c r="AI86" s="181"/>
      <c r="AJ86" s="179"/>
      <c r="AK86" s="179"/>
      <c r="AL86" s="181"/>
      <c r="AM86" s="166"/>
    </row>
    <row r="87" spans="1:39" ht="12.75" customHeight="1" thickBot="1">
      <c r="A87" s="153"/>
      <c r="B87" s="183">
        <v>146</v>
      </c>
      <c r="C87" s="184" t="s">
        <v>28</v>
      </c>
      <c r="D87" s="185" t="s">
        <v>32</v>
      </c>
      <c r="E87" s="186"/>
      <c r="F87" s="183">
        <v>51875252</v>
      </c>
      <c r="G87" s="183"/>
      <c r="H87" s="187"/>
      <c r="I87" s="188"/>
      <c r="J87" s="183"/>
      <c r="K87" s="189">
        <v>20209</v>
      </c>
      <c r="L87" s="190" t="s">
        <v>24</v>
      </c>
      <c r="M87" s="191"/>
      <c r="N87" s="191">
        <v>8000</v>
      </c>
      <c r="O87" s="191">
        <v>8000</v>
      </c>
      <c r="P87" s="191"/>
      <c r="Q87" s="191"/>
      <c r="R87" s="191">
        <v>0</v>
      </c>
      <c r="S87" s="191">
        <v>0</v>
      </c>
      <c r="T87" s="191"/>
      <c r="U87" s="191"/>
      <c r="V87" s="191"/>
      <c r="W87" s="191">
        <v>8000</v>
      </c>
      <c r="X87" s="192">
        <v>8000</v>
      </c>
      <c r="Y87" s="183"/>
      <c r="Z87" s="183"/>
      <c r="AA87" s="193"/>
      <c r="AB87" s="193"/>
      <c r="AC87" s="193"/>
      <c r="AD87" s="193"/>
      <c r="AE87" s="193"/>
      <c r="AF87" s="193"/>
      <c r="AG87" s="194"/>
      <c r="AH87" s="193"/>
      <c r="AI87" s="195"/>
      <c r="AJ87" s="193"/>
      <c r="AK87" s="193"/>
      <c r="AL87" s="195"/>
      <c r="AM87" s="166"/>
    </row>
    <row r="88" spans="1:39" ht="12.75" customHeight="1" thickBot="1">
      <c r="A88" s="153"/>
      <c r="B88" s="196"/>
      <c r="C88" s="145"/>
      <c r="D88" s="145"/>
      <c r="E88" s="197"/>
      <c r="F88" s="197"/>
      <c r="G88" s="197"/>
      <c r="H88" s="145"/>
      <c r="I88" s="145"/>
      <c r="J88" s="145"/>
      <c r="K88" s="145"/>
      <c r="L88" s="198" t="s">
        <v>3</v>
      </c>
      <c r="M88" s="199"/>
      <c r="N88" s="199">
        <v>13790621.72</v>
      </c>
      <c r="O88" s="199">
        <v>13790621.72</v>
      </c>
      <c r="P88" s="199">
        <v>0</v>
      </c>
      <c r="Q88" s="199">
        <v>0</v>
      </c>
      <c r="R88" s="199">
        <v>2119411</v>
      </c>
      <c r="S88" s="199">
        <v>0</v>
      </c>
      <c r="T88" s="200">
        <v>0</v>
      </c>
      <c r="U88" s="201">
        <v>0</v>
      </c>
      <c r="V88" s="201">
        <v>0</v>
      </c>
      <c r="W88" s="201">
        <v>11671210.72</v>
      </c>
      <c r="X88" s="202">
        <v>11671210.72</v>
      </c>
      <c r="Y88" s="203"/>
      <c r="Z88" s="204"/>
      <c r="AA88" s="134"/>
      <c r="AB88" s="134"/>
      <c r="AC88" s="134"/>
      <c r="AD88" s="134"/>
      <c r="AE88" s="201">
        <v>0</v>
      </c>
      <c r="AF88" s="205"/>
      <c r="AG88" s="205"/>
      <c r="AH88" s="205"/>
      <c r="AI88" s="205"/>
      <c r="AJ88" s="205"/>
      <c r="AK88" s="205"/>
      <c r="AL88" s="205"/>
      <c r="AM88" s="134"/>
    </row>
    <row r="89" spans="1:39" ht="12.75" customHeight="1">
      <c r="A89" s="133"/>
      <c r="B89" s="206"/>
      <c r="C89" s="206"/>
      <c r="D89" s="206"/>
      <c r="E89" s="206"/>
      <c r="F89" s="133"/>
      <c r="G89" s="207"/>
      <c r="H89" s="133"/>
      <c r="I89" s="206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4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</row>
    <row r="90" spans="1:39" ht="409.5" customHeight="1" hidden="1">
      <c r="A90" s="144"/>
      <c r="B90" s="208"/>
      <c r="C90" s="208"/>
      <c r="D90" s="208"/>
      <c r="E90" s="208"/>
      <c r="F90" s="208"/>
      <c r="G90" s="133"/>
      <c r="H90" s="133"/>
      <c r="I90" s="209"/>
      <c r="J90" s="209"/>
      <c r="K90" s="209"/>
      <c r="L90" s="209"/>
      <c r="M90" s="209"/>
      <c r="N90" s="209"/>
      <c r="O90" s="134"/>
      <c r="P90" s="134"/>
      <c r="Q90" s="134"/>
      <c r="R90" s="134"/>
      <c r="S90" s="134"/>
      <c r="T90" s="134"/>
      <c r="U90" s="134"/>
      <c r="V90" s="134"/>
      <c r="W90" s="134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</row>
    <row r="91" spans="1:39" ht="409.5" customHeight="1" hidden="1">
      <c r="A91" s="144"/>
      <c r="B91" s="208"/>
      <c r="C91" s="208"/>
      <c r="D91" s="208"/>
      <c r="E91" s="208"/>
      <c r="F91" s="208"/>
      <c r="G91" s="133"/>
      <c r="H91" s="133"/>
      <c r="I91" s="210"/>
      <c r="J91" s="209"/>
      <c r="K91" s="210"/>
      <c r="L91" s="210"/>
      <c r="M91" s="210"/>
      <c r="N91" s="210"/>
      <c r="O91" s="209"/>
      <c r="P91" s="209"/>
      <c r="Q91" s="209"/>
      <c r="R91" s="134"/>
      <c r="S91" s="134"/>
      <c r="T91" s="134"/>
      <c r="U91" s="134"/>
      <c r="V91" s="134"/>
      <c r="W91" s="134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</row>
    <row r="92" spans="1:39" ht="409.5" customHeight="1" hidden="1">
      <c r="A92" s="144"/>
      <c r="B92" s="208"/>
      <c r="C92" s="208"/>
      <c r="D92" s="208"/>
      <c r="E92" s="208"/>
      <c r="F92" s="208"/>
      <c r="G92" s="133"/>
      <c r="H92" s="133"/>
      <c r="I92" s="209"/>
      <c r="J92" s="209"/>
      <c r="K92" s="134"/>
      <c r="L92" s="134"/>
      <c r="M92" s="134"/>
      <c r="N92" s="134"/>
      <c r="O92" s="134"/>
      <c r="P92" s="134"/>
      <c r="Q92" s="134"/>
      <c r="R92" s="393"/>
      <c r="S92" s="393"/>
      <c r="T92" s="134"/>
      <c r="U92" s="134"/>
      <c r="V92" s="134"/>
      <c r="W92" s="134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</row>
    <row r="93" spans="1:39" ht="409.5" customHeight="1" hidden="1">
      <c r="A93" s="144"/>
      <c r="B93" s="211"/>
      <c r="C93" s="211"/>
      <c r="D93" s="211"/>
      <c r="E93" s="211"/>
      <c r="F93" s="211"/>
      <c r="G93" s="133"/>
      <c r="H93" s="133"/>
      <c r="I93" s="210"/>
      <c r="J93" s="210"/>
      <c r="K93" s="210"/>
      <c r="L93" s="210"/>
      <c r="M93" s="210"/>
      <c r="N93" s="210"/>
      <c r="O93" s="134"/>
      <c r="P93" s="134"/>
      <c r="Q93" s="134"/>
      <c r="R93" s="394"/>
      <c r="S93" s="394"/>
      <c r="T93" s="134"/>
      <c r="U93" s="134"/>
      <c r="V93" s="134"/>
      <c r="W93" s="134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</row>
    <row r="94" spans="1:39" ht="11.25" customHeight="1">
      <c r="A94" s="144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4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</row>
    <row r="95" spans="1:39" ht="1.5" customHeight="1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4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</row>
  </sheetData>
  <sheetProtection/>
  <mergeCells count="90">
    <mergeCell ref="B9:M9"/>
    <mergeCell ref="P9:Q9"/>
    <mergeCell ref="T9:V9"/>
    <mergeCell ref="Y9:AL9"/>
    <mergeCell ref="B10:M10"/>
    <mergeCell ref="P10:Q10"/>
    <mergeCell ref="T10:V10"/>
    <mergeCell ref="Y10:AL10"/>
    <mergeCell ref="B11:M11"/>
    <mergeCell ref="P11:Q11"/>
    <mergeCell ref="T11:V11"/>
    <mergeCell ref="Y11:AL11"/>
    <mergeCell ref="B17:M17"/>
    <mergeCell ref="P17:Q17"/>
    <mergeCell ref="T17:V17"/>
    <mergeCell ref="Y17:AL17"/>
    <mergeCell ref="B23:M23"/>
    <mergeCell ref="P23:Q23"/>
    <mergeCell ref="T23:V23"/>
    <mergeCell ref="Y23:AL23"/>
    <mergeCell ref="B29:M29"/>
    <mergeCell ref="P29:Q29"/>
    <mergeCell ref="T29:V29"/>
    <mergeCell ref="Y29:AL29"/>
    <mergeCell ref="B30:M30"/>
    <mergeCell ref="P30:Q30"/>
    <mergeCell ref="T30:V30"/>
    <mergeCell ref="Y30:AL30"/>
    <mergeCell ref="B32:M32"/>
    <mergeCell ref="P32:Q32"/>
    <mergeCell ref="T32:V32"/>
    <mergeCell ref="Y32:AL32"/>
    <mergeCell ref="B36:M36"/>
    <mergeCell ref="P36:Q36"/>
    <mergeCell ref="T36:V36"/>
    <mergeCell ref="Y36:AL36"/>
    <mergeCell ref="B38:M38"/>
    <mergeCell ref="P38:Q38"/>
    <mergeCell ref="T38:V38"/>
    <mergeCell ref="Y38:AL38"/>
    <mergeCell ref="B39:M39"/>
    <mergeCell ref="P39:Q39"/>
    <mergeCell ref="T39:V39"/>
    <mergeCell ref="Y39:AL39"/>
    <mergeCell ref="B40:M40"/>
    <mergeCell ref="P40:Q40"/>
    <mergeCell ref="T40:V40"/>
    <mergeCell ref="Y40:AL40"/>
    <mergeCell ref="B46:M46"/>
    <mergeCell ref="P46:Q46"/>
    <mergeCell ref="T46:V46"/>
    <mergeCell ref="Y46:AL46"/>
    <mergeCell ref="B50:M50"/>
    <mergeCell ref="P50:Q50"/>
    <mergeCell ref="T50:V50"/>
    <mergeCell ref="Y50:AL50"/>
    <mergeCell ref="B51:M51"/>
    <mergeCell ref="P51:Q51"/>
    <mergeCell ref="T51:V51"/>
    <mergeCell ref="Y51:AL51"/>
    <mergeCell ref="B54:M54"/>
    <mergeCell ref="P54:Q54"/>
    <mergeCell ref="T54:V54"/>
    <mergeCell ref="Y54:AL54"/>
    <mergeCell ref="B55:M55"/>
    <mergeCell ref="P55:Q55"/>
    <mergeCell ref="T55:V55"/>
    <mergeCell ref="Y55:AL55"/>
    <mergeCell ref="B61:M61"/>
    <mergeCell ref="P61:Q61"/>
    <mergeCell ref="T61:V61"/>
    <mergeCell ref="Y61:AL61"/>
    <mergeCell ref="B67:M67"/>
    <mergeCell ref="P67:Q67"/>
    <mergeCell ref="T67:V67"/>
    <mergeCell ref="Y67:AL67"/>
    <mergeCell ref="B73:M73"/>
    <mergeCell ref="P73:Q73"/>
    <mergeCell ref="T73:V73"/>
    <mergeCell ref="Y73:AL73"/>
    <mergeCell ref="R92:S92"/>
    <mergeCell ref="R93:S93"/>
    <mergeCell ref="B79:M79"/>
    <mergeCell ref="P79:Q79"/>
    <mergeCell ref="T79:V79"/>
    <mergeCell ref="Y79:AL79"/>
    <mergeCell ref="B85:M85"/>
    <mergeCell ref="P85:Q85"/>
    <mergeCell ref="T85:V85"/>
    <mergeCell ref="Y85:AL85"/>
  </mergeCells>
  <printOptions/>
  <pageMargins left="0.393700787401575" right="0.393700787401575" top="0.393700787401575" bottom="0.511811004848931" header="0.499999992490753" footer="0.393700787401575"/>
  <pageSetup fitToHeight="0" fitToWidth="1" horizontalDpi="600" verticalDpi="600" orientation="portrait" paperSize="9" scale="73" r:id="rId1"/>
  <headerFooter alignWithMargins="0">
    <oddFooter>&amp;CСтраница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8"/>
  <sheetViews>
    <sheetView zoomScalePageLayoutView="0" workbookViewId="0" topLeftCell="A1">
      <pane xSplit="2" ySplit="4" topLeftCell="C5" activePane="bottomRight" state="frozen"/>
      <selection pane="topLeft" activeCell="B101" sqref="B101"/>
      <selection pane="topRight" activeCell="B101" sqref="B101"/>
      <selection pane="bottomLeft" activeCell="B101" sqref="B101"/>
      <selection pane="bottomRight" activeCell="J26" sqref="J26"/>
    </sheetView>
  </sheetViews>
  <sheetFormatPr defaultColWidth="9.140625" defaultRowHeight="15"/>
  <cols>
    <col min="1" max="1" width="33.421875" style="106" customWidth="1"/>
    <col min="2" max="2" width="13.8515625" style="107" customWidth="1"/>
    <col min="3" max="3" width="11.7109375" style="106" customWidth="1"/>
    <col min="4" max="4" width="11.00390625" style="106" customWidth="1"/>
    <col min="5" max="5" width="12.00390625" style="106" customWidth="1"/>
    <col min="6" max="6" width="11.7109375" style="106" customWidth="1"/>
    <col min="7" max="7" width="12.7109375" style="106" customWidth="1"/>
    <col min="8" max="8" width="10.8515625" style="106" customWidth="1"/>
    <col min="9" max="16384" width="9.140625" style="106" customWidth="1"/>
  </cols>
  <sheetData>
    <row r="1" ht="12.75" customHeight="1">
      <c r="A1" s="106" t="s">
        <v>530</v>
      </c>
    </row>
    <row r="2" spans="1:8" ht="12.75" customHeight="1">
      <c r="A2" s="108" t="s">
        <v>543</v>
      </c>
      <c r="B2" s="415"/>
      <c r="C2" s="416" t="s">
        <v>1047</v>
      </c>
      <c r="D2" s="416"/>
      <c r="E2" s="416" t="s">
        <v>1048</v>
      </c>
      <c r="F2" s="416"/>
      <c r="G2" s="416" t="s">
        <v>1049</v>
      </c>
      <c r="H2" s="416"/>
    </row>
    <row r="3" spans="1:8" ht="11.25">
      <c r="A3" s="110" t="s">
        <v>1063</v>
      </c>
      <c r="B3" s="415"/>
      <c r="C3" s="109" t="s">
        <v>505</v>
      </c>
      <c r="D3" s="109" t="s">
        <v>506</v>
      </c>
      <c r="E3" s="109" t="s">
        <v>505</v>
      </c>
      <c r="F3" s="109" t="s">
        <v>506</v>
      </c>
      <c r="G3" s="109" t="s">
        <v>505</v>
      </c>
      <c r="H3" s="109" t="s">
        <v>506</v>
      </c>
    </row>
    <row r="4" spans="1:8" ht="11.25">
      <c r="A4" s="111" t="s">
        <v>544</v>
      </c>
      <c r="B4" s="112"/>
      <c r="C4" s="113">
        <f aca="true" t="shared" si="0" ref="C4:H4">C5+C9+C13+C20</f>
        <v>9491221.719999999</v>
      </c>
      <c r="D4" s="113">
        <f t="shared" si="0"/>
        <v>325455</v>
      </c>
      <c r="E4" s="113">
        <f t="shared" si="0"/>
        <v>9491221.719999999</v>
      </c>
      <c r="F4" s="113">
        <f t="shared" si="0"/>
        <v>1082986</v>
      </c>
      <c r="G4" s="113">
        <f t="shared" si="0"/>
        <v>10830221.719999999</v>
      </c>
      <c r="H4" s="113">
        <f t="shared" si="0"/>
        <v>1674635</v>
      </c>
    </row>
    <row r="5" spans="1:8" s="117" customFormat="1" ht="50.25" customHeight="1">
      <c r="A5" s="114" t="s">
        <v>545</v>
      </c>
      <c r="B5" s="115" t="s">
        <v>326</v>
      </c>
      <c r="C5" s="116">
        <f aca="true" t="shared" si="1" ref="C5:H5">SUM(C6:C8)</f>
        <v>150000</v>
      </c>
      <c r="D5" s="116">
        <f t="shared" si="1"/>
        <v>0</v>
      </c>
      <c r="E5" s="116">
        <f t="shared" si="1"/>
        <v>150000</v>
      </c>
      <c r="F5" s="116">
        <f t="shared" si="1"/>
        <v>0</v>
      </c>
      <c r="G5" s="116">
        <f t="shared" si="1"/>
        <v>150000</v>
      </c>
      <c r="H5" s="116">
        <f t="shared" si="1"/>
        <v>0</v>
      </c>
    </row>
    <row r="6" spans="1:8" s="117" customFormat="1" ht="11.25" customHeight="1">
      <c r="A6" s="114" t="s">
        <v>1050</v>
      </c>
      <c r="B6" s="118" t="s">
        <v>1051</v>
      </c>
      <c r="C6" s="119">
        <v>150000</v>
      </c>
      <c r="D6" s="119">
        <v>0</v>
      </c>
      <c r="E6" s="119">
        <v>150000</v>
      </c>
      <c r="F6" s="119">
        <v>0</v>
      </c>
      <c r="G6" s="119">
        <v>150000</v>
      </c>
      <c r="H6" s="119">
        <v>0</v>
      </c>
    </row>
    <row r="7" spans="1:8" s="117" customFormat="1" ht="11.25" customHeight="1">
      <c r="A7" s="114" t="s">
        <v>1052</v>
      </c>
      <c r="B7" s="118" t="s">
        <v>1053</v>
      </c>
      <c r="C7" s="119"/>
      <c r="D7" s="119"/>
      <c r="E7" s="119"/>
      <c r="F7" s="119"/>
      <c r="G7" s="119"/>
      <c r="H7" s="119"/>
    </row>
    <row r="8" spans="1:8" s="117" customFormat="1" ht="11.25" customHeight="1">
      <c r="A8" s="114" t="s">
        <v>1054</v>
      </c>
      <c r="B8" s="118" t="s">
        <v>1053</v>
      </c>
      <c r="C8" s="119"/>
      <c r="D8" s="119"/>
      <c r="E8" s="119"/>
      <c r="F8" s="119"/>
      <c r="G8" s="119"/>
      <c r="H8" s="119"/>
    </row>
    <row r="9" spans="1:8" s="117" customFormat="1" ht="47.25" customHeight="1">
      <c r="A9" s="114" t="s">
        <v>1055</v>
      </c>
      <c r="B9" s="115" t="s">
        <v>296</v>
      </c>
      <c r="C9" s="116">
        <f aca="true" t="shared" si="2" ref="C9:H9">SUM(C10:C12)</f>
        <v>8378221.72</v>
      </c>
      <c r="D9" s="116">
        <f t="shared" si="2"/>
        <v>325455</v>
      </c>
      <c r="E9" s="116">
        <f t="shared" si="2"/>
        <v>8378221.72</v>
      </c>
      <c r="F9" s="116">
        <f t="shared" si="2"/>
        <v>1042590</v>
      </c>
      <c r="G9" s="116">
        <f t="shared" si="2"/>
        <v>8378221.72</v>
      </c>
      <c r="H9" s="116">
        <f t="shared" si="2"/>
        <v>1497839</v>
      </c>
    </row>
    <row r="10" spans="1:8" s="117" customFormat="1" ht="11.25" customHeight="1">
      <c r="A10" s="114" t="s">
        <v>548</v>
      </c>
      <c r="B10" s="118" t="s">
        <v>549</v>
      </c>
      <c r="C10" s="119">
        <v>23000</v>
      </c>
      <c r="D10" s="119">
        <v>500</v>
      </c>
      <c r="E10" s="119">
        <v>23000</v>
      </c>
      <c r="F10" s="119">
        <v>1000</v>
      </c>
      <c r="G10" s="119">
        <v>23000</v>
      </c>
      <c r="H10" s="119">
        <v>1000</v>
      </c>
    </row>
    <row r="11" spans="1:8" s="117" customFormat="1" ht="11.25" customHeight="1">
      <c r="A11" s="114" t="s">
        <v>1056</v>
      </c>
      <c r="B11" s="118" t="s">
        <v>550</v>
      </c>
      <c r="C11" s="119">
        <v>7557221.72</v>
      </c>
      <c r="D11" s="119">
        <v>324955</v>
      </c>
      <c r="E11" s="119">
        <v>7557221.72</v>
      </c>
      <c r="F11" s="119">
        <v>1041590</v>
      </c>
      <c r="G11" s="119">
        <v>7557221.72</v>
      </c>
      <c r="H11" s="119">
        <v>1496839</v>
      </c>
    </row>
    <row r="12" spans="1:8" s="117" customFormat="1" ht="11.25" customHeight="1">
      <c r="A12" s="114" t="s">
        <v>551</v>
      </c>
      <c r="B12" s="118" t="s">
        <v>552</v>
      </c>
      <c r="C12" s="119">
        <v>798000</v>
      </c>
      <c r="D12" s="119">
        <v>0</v>
      </c>
      <c r="E12" s="119">
        <v>798000</v>
      </c>
      <c r="F12" s="119">
        <v>0</v>
      </c>
      <c r="G12" s="119">
        <v>798000</v>
      </c>
      <c r="H12" s="119">
        <v>0</v>
      </c>
    </row>
    <row r="13" spans="1:8" s="117" customFormat="1" ht="50.25" customHeight="1">
      <c r="A13" s="114" t="s">
        <v>1057</v>
      </c>
      <c r="B13" s="115" t="s">
        <v>305</v>
      </c>
      <c r="C13" s="116">
        <f aca="true" t="shared" si="3" ref="C13:H13">SUM(C14:C19)</f>
        <v>931000</v>
      </c>
      <c r="D13" s="116">
        <f t="shared" si="3"/>
        <v>0</v>
      </c>
      <c r="E13" s="116">
        <f t="shared" si="3"/>
        <v>931000</v>
      </c>
      <c r="F13" s="116">
        <f t="shared" si="3"/>
        <v>40396</v>
      </c>
      <c r="G13" s="116">
        <f t="shared" si="3"/>
        <v>2270000</v>
      </c>
      <c r="H13" s="116">
        <f t="shared" si="3"/>
        <v>176796</v>
      </c>
    </row>
    <row r="14" spans="1:8" s="117" customFormat="1" ht="11.25" customHeight="1">
      <c r="A14" s="120" t="s">
        <v>553</v>
      </c>
      <c r="B14" s="118" t="s">
        <v>554</v>
      </c>
      <c r="C14" s="119">
        <v>585000</v>
      </c>
      <c r="D14" s="119">
        <v>0</v>
      </c>
      <c r="E14" s="119">
        <v>585000</v>
      </c>
      <c r="F14" s="119">
        <v>40396</v>
      </c>
      <c r="G14" s="119">
        <v>585000</v>
      </c>
      <c r="H14" s="119">
        <v>97158</v>
      </c>
    </row>
    <row r="15" spans="1:8" s="117" customFormat="1" ht="11.25" customHeight="1">
      <c r="A15" s="114" t="s">
        <v>546</v>
      </c>
      <c r="B15" s="118" t="s">
        <v>1058</v>
      </c>
      <c r="C15" s="119">
        <v>346000</v>
      </c>
      <c r="D15" s="119">
        <v>0</v>
      </c>
      <c r="E15" s="119">
        <v>346000</v>
      </c>
      <c r="F15" s="119">
        <v>0</v>
      </c>
      <c r="G15" s="119">
        <v>346000</v>
      </c>
      <c r="H15" s="119">
        <v>79638</v>
      </c>
    </row>
    <row r="16" spans="1:8" s="117" customFormat="1" ht="11.25" customHeight="1">
      <c r="A16" s="114" t="s">
        <v>547</v>
      </c>
      <c r="B16" s="118" t="s">
        <v>1059</v>
      </c>
      <c r="C16" s="119"/>
      <c r="D16" s="119"/>
      <c r="E16" s="119"/>
      <c r="F16" s="119"/>
      <c r="G16" s="119"/>
      <c r="H16" s="119"/>
    </row>
    <row r="17" spans="1:8" s="117" customFormat="1" ht="11.25" customHeight="1">
      <c r="A17" s="120" t="s">
        <v>555</v>
      </c>
      <c r="B17" s="118" t="s">
        <v>1060</v>
      </c>
      <c r="C17" s="119"/>
      <c r="D17" s="119"/>
      <c r="E17" s="119"/>
      <c r="F17" s="119"/>
      <c r="G17" s="119">
        <v>1339000</v>
      </c>
      <c r="H17" s="119">
        <v>0</v>
      </c>
    </row>
    <row r="18" spans="1:8" s="117" customFormat="1" ht="11.25" customHeight="1">
      <c r="A18" s="120" t="s">
        <v>556</v>
      </c>
      <c r="B18" s="118" t="s">
        <v>557</v>
      </c>
      <c r="C18" s="119"/>
      <c r="D18" s="119"/>
      <c r="E18" s="119"/>
      <c r="F18" s="119"/>
      <c r="G18" s="119"/>
      <c r="H18" s="119"/>
    </row>
    <row r="19" spans="1:8" s="117" customFormat="1" ht="11.25" customHeight="1">
      <c r="A19" s="120" t="s">
        <v>558</v>
      </c>
      <c r="B19" s="118" t="s">
        <v>559</v>
      </c>
      <c r="C19" s="119"/>
      <c r="D19" s="119"/>
      <c r="E19" s="119"/>
      <c r="F19" s="119"/>
      <c r="G19" s="119"/>
      <c r="H19" s="119"/>
    </row>
    <row r="20" spans="1:8" s="117" customFormat="1" ht="30">
      <c r="A20" s="114" t="s">
        <v>1061</v>
      </c>
      <c r="B20" s="115" t="s">
        <v>309</v>
      </c>
      <c r="C20" s="116">
        <f aca="true" t="shared" si="4" ref="C20:H20">SUM(C21:C21)</f>
        <v>32000</v>
      </c>
      <c r="D20" s="116">
        <f t="shared" si="4"/>
        <v>0</v>
      </c>
      <c r="E20" s="116">
        <f t="shared" si="4"/>
        <v>32000</v>
      </c>
      <c r="F20" s="116">
        <f t="shared" si="4"/>
        <v>0</v>
      </c>
      <c r="G20" s="116">
        <f t="shared" si="4"/>
        <v>32000</v>
      </c>
      <c r="H20" s="116">
        <f t="shared" si="4"/>
        <v>0</v>
      </c>
    </row>
    <row r="21" spans="1:8" s="117" customFormat="1" ht="9.75">
      <c r="A21" s="120" t="s">
        <v>560</v>
      </c>
      <c r="B21" s="118" t="s">
        <v>1062</v>
      </c>
      <c r="C21" s="119">
        <v>32000</v>
      </c>
      <c r="D21" s="119">
        <v>0</v>
      </c>
      <c r="E21" s="119">
        <v>32000</v>
      </c>
      <c r="F21" s="119">
        <v>0</v>
      </c>
      <c r="G21" s="119">
        <v>32000</v>
      </c>
      <c r="H21" s="119">
        <v>0</v>
      </c>
    </row>
    <row r="23" ht="9.75">
      <c r="A23" s="106" t="s">
        <v>247</v>
      </c>
    </row>
    <row r="24" spans="1:8" ht="9.75">
      <c r="A24" s="121" t="s">
        <v>561</v>
      </c>
      <c r="C24" s="122">
        <f aca="true" t="shared" si="5" ref="C24:H24">C6+C10+C11+C14+C16+C21</f>
        <v>8347221.72</v>
      </c>
      <c r="D24" s="122">
        <f t="shared" si="5"/>
        <v>325455</v>
      </c>
      <c r="E24" s="122">
        <f t="shared" si="5"/>
        <v>8347221.72</v>
      </c>
      <c r="F24" s="122">
        <f t="shared" si="5"/>
        <v>1082986</v>
      </c>
      <c r="G24" s="122">
        <f t="shared" si="5"/>
        <v>8347221.72</v>
      </c>
      <c r="H24" s="122">
        <f t="shared" si="5"/>
        <v>1594997</v>
      </c>
    </row>
    <row r="25" spans="1:8" ht="9.75">
      <c r="A25" s="121" t="s">
        <v>562</v>
      </c>
      <c r="C25" s="122">
        <f aca="true" t="shared" si="6" ref="C25:H25">C7+C12+C15+C17+C18+C19</f>
        <v>1144000</v>
      </c>
      <c r="D25" s="122">
        <f t="shared" si="6"/>
        <v>0</v>
      </c>
      <c r="E25" s="122">
        <f t="shared" si="6"/>
        <v>1144000</v>
      </c>
      <c r="F25" s="122">
        <f t="shared" si="6"/>
        <v>0</v>
      </c>
      <c r="G25" s="122">
        <f t="shared" si="6"/>
        <v>2483000</v>
      </c>
      <c r="H25" s="122">
        <f t="shared" si="6"/>
        <v>79638</v>
      </c>
    </row>
    <row r="26" spans="1:8" ht="9.75">
      <c r="A26" s="121" t="s">
        <v>563</v>
      </c>
      <c r="C26" s="122">
        <f aca="true" t="shared" si="7" ref="C26:H26">C8</f>
        <v>0</v>
      </c>
      <c r="D26" s="122">
        <f t="shared" si="7"/>
        <v>0</v>
      </c>
      <c r="E26" s="122">
        <f t="shared" si="7"/>
        <v>0</v>
      </c>
      <c r="F26" s="122">
        <f t="shared" si="7"/>
        <v>0</v>
      </c>
      <c r="G26" s="122">
        <f t="shared" si="7"/>
        <v>0</v>
      </c>
      <c r="H26" s="122">
        <f t="shared" si="7"/>
        <v>0</v>
      </c>
    </row>
    <row r="28" spans="3:8" ht="9.75">
      <c r="C28" s="122"/>
      <c r="D28" s="122"/>
      <c r="E28" s="122"/>
      <c r="F28" s="122"/>
      <c r="G28" s="122"/>
      <c r="H28" s="122"/>
    </row>
  </sheetData>
  <sheetProtection/>
  <mergeCells count="4">
    <mergeCell ref="B2:B3"/>
    <mergeCell ref="C2:D2"/>
    <mergeCell ref="E2:F2"/>
    <mergeCell ref="G2:H2"/>
  </mergeCells>
  <printOptions/>
  <pageMargins left="0.11811023622047245" right="0" top="0.35433070866141736" bottom="0.15748031496062992" header="0.11811023622047245" footer="0.11811023622047245"/>
  <pageSetup fitToHeight="0"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pane xSplit="3" ySplit="6" topLeftCell="D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" sqref="J4:M4"/>
    </sheetView>
  </sheetViews>
  <sheetFormatPr defaultColWidth="9.140625" defaultRowHeight="15"/>
  <cols>
    <col min="1" max="1" width="7.00390625" style="245" customWidth="1"/>
    <col min="2" max="2" width="4.8515625" style="245" customWidth="1"/>
    <col min="3" max="3" width="26.140625" style="246" customWidth="1"/>
    <col min="4" max="4" width="10.28125" style="246" customWidth="1"/>
    <col min="5" max="5" width="9.140625" style="246" customWidth="1"/>
    <col min="6" max="6" width="11.28125" style="246" customWidth="1"/>
    <col min="7" max="7" width="8.28125" style="246" customWidth="1"/>
    <col min="8" max="8" width="12.00390625" style="246" customWidth="1"/>
    <col min="9" max="9" width="9.28125" style="246" customWidth="1"/>
    <col min="10" max="10" width="11.140625" style="246" customWidth="1"/>
    <col min="11" max="11" width="7.8515625" style="246" bestFit="1" customWidth="1"/>
    <col min="12" max="12" width="11.00390625" style="246" customWidth="1"/>
    <col min="13" max="13" width="7.8515625" style="246" bestFit="1" customWidth="1"/>
  </cols>
  <sheetData>
    <row r="1" ht="15">
      <c r="C1" s="126" t="s">
        <v>1534</v>
      </c>
    </row>
    <row r="2" ht="15">
      <c r="C2" s="126"/>
    </row>
    <row r="3" spans="1:13" ht="15">
      <c r="A3" s="417" t="s">
        <v>133</v>
      </c>
      <c r="B3" s="417"/>
      <c r="C3" s="420" t="s">
        <v>1459</v>
      </c>
      <c r="D3" s="423" t="s">
        <v>1460</v>
      </c>
      <c r="E3" s="424"/>
      <c r="F3" s="424"/>
      <c r="G3" s="424"/>
      <c r="H3" s="424"/>
      <c r="I3" s="425"/>
      <c r="J3" s="426" t="s">
        <v>1461</v>
      </c>
      <c r="K3" s="426"/>
      <c r="L3" s="426" t="s">
        <v>1462</v>
      </c>
      <c r="M3" s="426"/>
    </row>
    <row r="4" spans="1:13" ht="72" customHeight="1">
      <c r="A4" s="418"/>
      <c r="B4" s="418"/>
      <c r="C4" s="421"/>
      <c r="D4" s="426" t="s">
        <v>1588</v>
      </c>
      <c r="E4" s="426"/>
      <c r="F4" s="426"/>
      <c r="G4" s="426"/>
      <c r="H4" s="426" t="s">
        <v>1535</v>
      </c>
      <c r="I4" s="426"/>
      <c r="J4" s="426" t="s">
        <v>1463</v>
      </c>
      <c r="K4" s="426"/>
      <c r="L4" s="426"/>
      <c r="M4" s="426"/>
    </row>
    <row r="5" spans="1:13" ht="15" customHeight="1">
      <c r="A5" s="418"/>
      <c r="B5" s="418"/>
      <c r="C5" s="421"/>
      <c r="D5" s="426" t="s">
        <v>1464</v>
      </c>
      <c r="E5" s="426"/>
      <c r="F5" s="426" t="s">
        <v>1465</v>
      </c>
      <c r="G5" s="426"/>
      <c r="H5" s="426" t="s">
        <v>453</v>
      </c>
      <c r="I5" s="426"/>
      <c r="J5" s="426" t="s">
        <v>1466</v>
      </c>
      <c r="K5" s="426"/>
      <c r="L5" s="426"/>
      <c r="M5" s="426"/>
    </row>
    <row r="6" spans="1:13" ht="25.5">
      <c r="A6" s="419"/>
      <c r="B6" s="419"/>
      <c r="C6" s="422"/>
      <c r="D6" s="247" t="s">
        <v>135</v>
      </c>
      <c r="E6" s="247" t="s">
        <v>1467</v>
      </c>
      <c r="F6" s="247" t="s">
        <v>135</v>
      </c>
      <c r="G6" s="247" t="s">
        <v>1467</v>
      </c>
      <c r="H6" s="247" t="s">
        <v>135</v>
      </c>
      <c r="I6" s="247" t="s">
        <v>1467</v>
      </c>
      <c r="J6" s="247" t="s">
        <v>135</v>
      </c>
      <c r="K6" s="247" t="s">
        <v>1467</v>
      </c>
      <c r="L6" s="247" t="s">
        <v>135</v>
      </c>
      <c r="M6" s="247" t="s">
        <v>1467</v>
      </c>
    </row>
    <row r="7" spans="1:13" ht="25.5">
      <c r="A7" s="248">
        <v>1</v>
      </c>
      <c r="B7" s="248"/>
      <c r="C7" s="249" t="s">
        <v>1468</v>
      </c>
      <c r="D7" s="250">
        <v>54610.6</v>
      </c>
      <c r="E7" s="250">
        <v>100</v>
      </c>
      <c r="F7" s="250">
        <v>54610.6</v>
      </c>
      <c r="G7" s="250">
        <v>100</v>
      </c>
      <c r="H7" s="250">
        <v>11685.351770000001</v>
      </c>
      <c r="I7" s="250">
        <v>100</v>
      </c>
      <c r="J7" s="250">
        <v>56144.700000000004</v>
      </c>
      <c r="K7" s="250">
        <v>100</v>
      </c>
      <c r="L7" s="250">
        <v>57209.700000000004</v>
      </c>
      <c r="M7" s="250">
        <v>100</v>
      </c>
    </row>
    <row r="8" spans="1:13" ht="15">
      <c r="A8" s="128" t="s">
        <v>1469</v>
      </c>
      <c r="B8" s="128"/>
      <c r="C8" s="251" t="s">
        <v>1470</v>
      </c>
      <c r="D8" s="252">
        <v>43172.7</v>
      </c>
      <c r="E8" s="252">
        <v>79.0555313437318</v>
      </c>
      <c r="F8" s="252">
        <v>43172.7</v>
      </c>
      <c r="G8" s="252">
        <v>79.0555313437318</v>
      </c>
      <c r="H8" s="252">
        <v>9413.531840000001</v>
      </c>
      <c r="I8" s="252">
        <v>80.5583950340932</v>
      </c>
      <c r="J8" s="252">
        <v>44678.8</v>
      </c>
      <c r="K8" s="252">
        <v>79.57794769586444</v>
      </c>
      <c r="L8" s="252">
        <v>45728.8</v>
      </c>
      <c r="M8" s="252">
        <v>79.93189966037228</v>
      </c>
    </row>
    <row r="9" spans="1:13" ht="25.5">
      <c r="A9" s="128" t="s">
        <v>1471</v>
      </c>
      <c r="B9" s="128"/>
      <c r="C9" s="253" t="s">
        <v>1472</v>
      </c>
      <c r="D9" s="252">
        <v>32686</v>
      </c>
      <c r="E9" s="252">
        <v>59.85284908058143</v>
      </c>
      <c r="F9" s="252">
        <v>32686</v>
      </c>
      <c r="G9" s="252">
        <v>59.85284908058143</v>
      </c>
      <c r="H9" s="252">
        <v>6973.85187</v>
      </c>
      <c r="I9" s="252">
        <v>59.68029039488641</v>
      </c>
      <c r="J9" s="252">
        <v>33292</v>
      </c>
      <c r="K9" s="252">
        <v>59.296781352469594</v>
      </c>
      <c r="L9" s="252">
        <v>33930</v>
      </c>
      <c r="M9" s="252">
        <v>59.30812432157483</v>
      </c>
    </row>
    <row r="10" spans="1:13" ht="25.5">
      <c r="A10" s="128" t="s">
        <v>1473</v>
      </c>
      <c r="B10" s="128"/>
      <c r="C10" s="253" t="s">
        <v>1474</v>
      </c>
      <c r="D10" s="252">
        <v>6385.7</v>
      </c>
      <c r="E10" s="252">
        <v>11.69315114648072</v>
      </c>
      <c r="F10" s="252">
        <v>6385.7</v>
      </c>
      <c r="G10" s="252">
        <v>11.69315114648072</v>
      </c>
      <c r="H10" s="252">
        <v>1513.39501</v>
      </c>
      <c r="I10" s="252">
        <v>12.951214818242478</v>
      </c>
      <c r="J10" s="252">
        <v>7203.8</v>
      </c>
      <c r="K10" s="252">
        <v>12.830774765917353</v>
      </c>
      <c r="L10" s="252">
        <v>7532.8</v>
      </c>
      <c r="M10" s="252">
        <v>13.16699790420156</v>
      </c>
    </row>
    <row r="11" spans="1:13" ht="51">
      <c r="A11" s="128" t="s">
        <v>1475</v>
      </c>
      <c r="B11" s="427" t="s">
        <v>1536</v>
      </c>
      <c r="C11" s="253" t="s">
        <v>1476</v>
      </c>
      <c r="D11" s="252">
        <v>980</v>
      </c>
      <c r="E11" s="252">
        <v>1.7945234075435905</v>
      </c>
      <c r="F11" s="252">
        <v>980</v>
      </c>
      <c r="G11" s="252">
        <v>1.7945234075435905</v>
      </c>
      <c r="H11" s="252">
        <v>341.43646</v>
      </c>
      <c r="I11" s="252">
        <v>2.9219185414389965</v>
      </c>
      <c r="J11" s="252">
        <v>1088</v>
      </c>
      <c r="K11" s="252">
        <v>1.9378498771923263</v>
      </c>
      <c r="L11" s="252">
        <v>1200</v>
      </c>
      <c r="M11" s="252">
        <v>2.0975463951043265</v>
      </c>
    </row>
    <row r="12" spans="1:13" ht="51">
      <c r="A12" s="128" t="s">
        <v>1477</v>
      </c>
      <c r="B12" s="428"/>
      <c r="C12" s="253" t="s">
        <v>1478</v>
      </c>
      <c r="D12" s="252">
        <v>2300</v>
      </c>
      <c r="E12" s="252">
        <v>4.211636568724753</v>
      </c>
      <c r="F12" s="252">
        <v>2300</v>
      </c>
      <c r="G12" s="252">
        <v>4.211636568724753</v>
      </c>
      <c r="H12" s="252">
        <v>400.13009</v>
      </c>
      <c r="I12" s="252">
        <v>3.424202350735052</v>
      </c>
      <c r="J12" s="252">
        <v>2235</v>
      </c>
      <c r="K12" s="252">
        <v>3.9807853635338684</v>
      </c>
      <c r="L12" s="264">
        <v>2171</v>
      </c>
      <c r="M12" s="252">
        <v>3.7948110198095777</v>
      </c>
    </row>
    <row r="13" spans="1:13" ht="15">
      <c r="A13" s="128" t="s">
        <v>1479</v>
      </c>
      <c r="B13" s="428"/>
      <c r="C13" s="253" t="s">
        <v>1480</v>
      </c>
      <c r="D13" s="252">
        <v>266</v>
      </c>
      <c r="E13" s="252">
        <v>0.4870849249046888</v>
      </c>
      <c r="F13" s="252">
        <v>266</v>
      </c>
      <c r="G13" s="252">
        <v>0.4870849249046888</v>
      </c>
      <c r="H13" s="252">
        <v>58.22501</v>
      </c>
      <c r="I13" s="252">
        <v>0.4982734892883759</v>
      </c>
      <c r="J13" s="252">
        <v>300</v>
      </c>
      <c r="K13" s="252">
        <v>0.5343336058434723</v>
      </c>
      <c r="L13" s="252">
        <v>330</v>
      </c>
      <c r="M13" s="252">
        <v>0.5768252586536898</v>
      </c>
    </row>
    <row r="14" spans="1:13" ht="51">
      <c r="A14" s="128" t="s">
        <v>1481</v>
      </c>
      <c r="B14" s="429"/>
      <c r="C14" s="253" t="s">
        <v>1482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/>
      <c r="K14" s="252">
        <v>0</v>
      </c>
      <c r="L14" s="252"/>
      <c r="M14" s="252">
        <v>0</v>
      </c>
    </row>
    <row r="15" spans="1:13" ht="51">
      <c r="A15" s="128" t="s">
        <v>1483</v>
      </c>
      <c r="B15" s="128"/>
      <c r="C15" s="253" t="s">
        <v>1484</v>
      </c>
      <c r="D15" s="252">
        <v>0</v>
      </c>
      <c r="E15" s="252">
        <v>0</v>
      </c>
      <c r="F15" s="252">
        <v>0</v>
      </c>
      <c r="G15" s="252">
        <v>0</v>
      </c>
      <c r="H15" s="252">
        <v>0</v>
      </c>
      <c r="I15" s="252">
        <v>0</v>
      </c>
      <c r="J15" s="252"/>
      <c r="K15" s="252">
        <v>0</v>
      </c>
      <c r="L15" s="252"/>
      <c r="M15" s="252">
        <v>0</v>
      </c>
    </row>
    <row r="16" spans="1:13" ht="25.5">
      <c r="A16" s="128" t="s">
        <v>1485</v>
      </c>
      <c r="B16" s="128"/>
      <c r="C16" s="253" t="s">
        <v>1486</v>
      </c>
      <c r="D16" s="252">
        <v>555</v>
      </c>
      <c r="E16" s="252">
        <v>1.0162862154966252</v>
      </c>
      <c r="F16" s="252">
        <v>555</v>
      </c>
      <c r="G16" s="252">
        <v>1.0162862154966252</v>
      </c>
      <c r="H16" s="252">
        <v>126.4934</v>
      </c>
      <c r="I16" s="252">
        <v>1.082495439501861</v>
      </c>
      <c r="J16" s="252">
        <v>560</v>
      </c>
      <c r="K16" s="252">
        <v>0.9974227309078149</v>
      </c>
      <c r="L16" s="252">
        <v>565</v>
      </c>
      <c r="M16" s="252">
        <v>0.987594761028287</v>
      </c>
    </row>
    <row r="17" spans="1:13" ht="38.25">
      <c r="A17" s="128" t="s">
        <v>1487</v>
      </c>
      <c r="B17" s="128"/>
      <c r="C17" s="253" t="s">
        <v>1488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/>
      <c r="K17" s="252">
        <v>0</v>
      </c>
      <c r="L17" s="252"/>
      <c r="M17" s="252">
        <v>0</v>
      </c>
    </row>
    <row r="18" spans="1:13" ht="25.5">
      <c r="A18" s="128" t="s">
        <v>1489</v>
      </c>
      <c r="B18" s="128"/>
      <c r="C18" s="253" t="s">
        <v>1490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  <c r="J18" s="252"/>
      <c r="K18" s="252">
        <v>0</v>
      </c>
      <c r="L18" s="252"/>
      <c r="M18" s="252">
        <v>0</v>
      </c>
    </row>
    <row r="19" spans="1:13" ht="25.5">
      <c r="A19" s="128" t="s">
        <v>1491</v>
      </c>
      <c r="B19" s="128"/>
      <c r="C19" s="251" t="s">
        <v>1492</v>
      </c>
      <c r="D19" s="252">
        <v>11437.9</v>
      </c>
      <c r="E19" s="252">
        <v>20.944468656268196</v>
      </c>
      <c r="F19" s="252">
        <v>11437.9</v>
      </c>
      <c r="G19" s="252">
        <v>20.944468656268196</v>
      </c>
      <c r="H19" s="252">
        <v>2271.81993</v>
      </c>
      <c r="I19" s="252">
        <v>19.441604965906816</v>
      </c>
      <c r="J19" s="252">
        <v>11465.9</v>
      </c>
      <c r="K19" s="252">
        <v>20.422052304135562</v>
      </c>
      <c r="L19" s="252">
        <v>11480.9</v>
      </c>
      <c r="M19" s="252">
        <v>20.06810033962772</v>
      </c>
    </row>
    <row r="20" spans="1:13" ht="89.25">
      <c r="A20" s="128" t="s">
        <v>1493</v>
      </c>
      <c r="B20" s="430" t="s">
        <v>1538</v>
      </c>
      <c r="C20" s="251" t="s">
        <v>1494</v>
      </c>
      <c r="D20" s="252">
        <v>1800</v>
      </c>
      <c r="E20" s="252">
        <v>3.2960634016106765</v>
      </c>
      <c r="F20" s="252">
        <v>1800</v>
      </c>
      <c r="G20" s="252">
        <v>3.2960634016106765</v>
      </c>
      <c r="H20" s="252">
        <v>51.23052</v>
      </c>
      <c r="I20" s="252">
        <v>0.4384165835000789</v>
      </c>
      <c r="J20" s="252">
        <v>1800</v>
      </c>
      <c r="K20" s="252">
        <v>3.206001635060834</v>
      </c>
      <c r="L20" s="252">
        <v>1800</v>
      </c>
      <c r="M20" s="252">
        <v>3.14631959265649</v>
      </c>
    </row>
    <row r="21" spans="1:13" ht="63.75">
      <c r="A21" s="128" t="s">
        <v>1495</v>
      </c>
      <c r="B21" s="432"/>
      <c r="C21" s="251" t="s">
        <v>1496</v>
      </c>
      <c r="D21" s="252">
        <v>72</v>
      </c>
      <c r="E21" s="252">
        <v>0.13184253606442706</v>
      </c>
      <c r="F21" s="252">
        <v>72</v>
      </c>
      <c r="G21" s="252">
        <v>0.13184253606442706</v>
      </c>
      <c r="H21" s="252">
        <v>15.79432</v>
      </c>
      <c r="I21" s="252">
        <v>0.13516341066042206</v>
      </c>
      <c r="J21" s="252">
        <v>72</v>
      </c>
      <c r="K21" s="252">
        <v>0.12824006540243335</v>
      </c>
      <c r="L21" s="252">
        <v>72</v>
      </c>
      <c r="M21" s="252">
        <v>0.12585278370625957</v>
      </c>
    </row>
    <row r="22" spans="1:13" ht="38.25">
      <c r="A22" s="128" t="s">
        <v>1497</v>
      </c>
      <c r="B22" s="128"/>
      <c r="C22" s="251" t="s">
        <v>658</v>
      </c>
      <c r="D22" s="252">
        <v>95</v>
      </c>
      <c r="E22" s="252">
        <v>0.17395890175167458</v>
      </c>
      <c r="F22" s="252">
        <v>95</v>
      </c>
      <c r="G22" s="252">
        <v>0.17395890175167458</v>
      </c>
      <c r="H22" s="252">
        <v>41.17687</v>
      </c>
      <c r="I22" s="252">
        <v>0.3523802347629283</v>
      </c>
      <c r="J22" s="252">
        <v>98</v>
      </c>
      <c r="K22" s="252">
        <v>0.17454897790886761</v>
      </c>
      <c r="L22" s="252">
        <v>103</v>
      </c>
      <c r="M22" s="252">
        <v>0.18003939891312135</v>
      </c>
    </row>
    <row r="23" spans="1:13" ht="38.25">
      <c r="A23" s="128" t="s">
        <v>1498</v>
      </c>
      <c r="B23" s="128"/>
      <c r="C23" s="251" t="s">
        <v>1499</v>
      </c>
      <c r="D23" s="252">
        <v>9180.9</v>
      </c>
      <c r="E23" s="252">
        <v>16.811571379915254</v>
      </c>
      <c r="F23" s="252">
        <v>9180.9</v>
      </c>
      <c r="G23" s="252">
        <v>16.811571379915254</v>
      </c>
      <c r="H23" s="252">
        <v>1687.43752</v>
      </c>
      <c r="I23" s="252">
        <v>14.440622355350794</v>
      </c>
      <c r="J23" s="252">
        <v>9180.9</v>
      </c>
      <c r="K23" s="252">
        <v>16.352211339627782</v>
      </c>
      <c r="L23" s="252">
        <v>9180.9</v>
      </c>
      <c r="M23" s="252">
        <v>16.047803082344426</v>
      </c>
    </row>
    <row r="24" spans="1:13" ht="38.25">
      <c r="A24" s="128" t="s">
        <v>1500</v>
      </c>
      <c r="B24" s="128"/>
      <c r="C24" s="251" t="s">
        <v>1501</v>
      </c>
      <c r="D24" s="252">
        <v>0</v>
      </c>
      <c r="E24" s="252">
        <v>0</v>
      </c>
      <c r="F24" s="252">
        <v>0</v>
      </c>
      <c r="G24" s="252">
        <v>0</v>
      </c>
      <c r="H24" s="252">
        <v>39.2</v>
      </c>
      <c r="I24" s="252">
        <v>0.33546272950583156</v>
      </c>
      <c r="J24" s="252"/>
      <c r="K24" s="252">
        <v>0</v>
      </c>
      <c r="L24" s="252"/>
      <c r="M24" s="252">
        <v>0</v>
      </c>
    </row>
    <row r="25" spans="1:13" ht="25.5">
      <c r="A25" s="128" t="s">
        <v>1502</v>
      </c>
      <c r="B25" s="128"/>
      <c r="C25" s="251" t="s">
        <v>1503</v>
      </c>
      <c r="D25" s="252">
        <v>290</v>
      </c>
      <c r="E25" s="252">
        <v>0.5310324369261645</v>
      </c>
      <c r="F25" s="252">
        <v>290</v>
      </c>
      <c r="G25" s="252">
        <v>0.5310324369261645</v>
      </c>
      <c r="H25" s="252">
        <v>436.9807</v>
      </c>
      <c r="I25" s="252">
        <v>3.7395596521267582</v>
      </c>
      <c r="J25" s="252">
        <v>315</v>
      </c>
      <c r="K25" s="252">
        <v>0.5610502861356459</v>
      </c>
      <c r="L25" s="252">
        <v>325</v>
      </c>
      <c r="M25" s="252">
        <v>0.5680854820074218</v>
      </c>
    </row>
    <row r="26" spans="1:13" ht="25.5">
      <c r="A26" s="128" t="s">
        <v>1504</v>
      </c>
      <c r="B26" s="128"/>
      <c r="C26" s="251" t="s">
        <v>722</v>
      </c>
      <c r="D26" s="252">
        <v>0</v>
      </c>
      <c r="E26" s="252">
        <v>0</v>
      </c>
      <c r="F26" s="252">
        <v>0</v>
      </c>
      <c r="G26" s="252">
        <v>0</v>
      </c>
      <c r="H26" s="252">
        <v>0</v>
      </c>
      <c r="I26" s="252">
        <v>0</v>
      </c>
      <c r="J26" s="252"/>
      <c r="K26" s="252">
        <v>0</v>
      </c>
      <c r="L26" s="252"/>
      <c r="M26" s="252">
        <v>0</v>
      </c>
    </row>
    <row r="27" spans="1:13" ht="25.5">
      <c r="A27" s="254" t="s">
        <v>1094</v>
      </c>
      <c r="B27" s="254"/>
      <c r="C27" s="255" t="s">
        <v>1505</v>
      </c>
      <c r="D27" s="250">
        <v>0</v>
      </c>
      <c r="E27" s="250"/>
      <c r="F27" s="250">
        <v>333.55046</v>
      </c>
      <c r="G27" s="250">
        <v>0.6107797021091144</v>
      </c>
      <c r="H27" s="250">
        <v>333.55046</v>
      </c>
      <c r="I27" s="250">
        <v>2.8544323402940224</v>
      </c>
      <c r="J27" s="250"/>
      <c r="K27" s="250"/>
      <c r="L27" s="250"/>
      <c r="M27" s="250"/>
    </row>
    <row r="28" spans="1:13" ht="25.5">
      <c r="A28" s="254" t="s">
        <v>1095</v>
      </c>
      <c r="B28" s="430" t="s">
        <v>1537</v>
      </c>
      <c r="C28" s="255" t="s">
        <v>1506</v>
      </c>
      <c r="D28" s="250">
        <v>72094.6</v>
      </c>
      <c r="E28" s="250">
        <v>100</v>
      </c>
      <c r="F28" s="250">
        <v>80231.85904000001</v>
      </c>
      <c r="G28" s="250">
        <v>100</v>
      </c>
      <c r="H28" s="250">
        <v>14456.272200000003</v>
      </c>
      <c r="I28" s="250">
        <v>100</v>
      </c>
      <c r="J28" s="250">
        <v>71757.8</v>
      </c>
      <c r="K28" s="250">
        <v>100</v>
      </c>
      <c r="L28" s="250">
        <v>72349.8</v>
      </c>
      <c r="M28" s="250">
        <v>100</v>
      </c>
    </row>
    <row r="29" spans="1:13" ht="38.25">
      <c r="A29" s="254" t="s">
        <v>1507</v>
      </c>
      <c r="B29" s="431"/>
      <c r="C29" s="256" t="s">
        <v>1508</v>
      </c>
      <c r="D29" s="250">
        <v>72089.6</v>
      </c>
      <c r="E29" s="250">
        <v>99.99306466781147</v>
      </c>
      <c r="F29" s="250">
        <v>80231.85904000001</v>
      </c>
      <c r="G29" s="250">
        <v>100</v>
      </c>
      <c r="H29" s="250">
        <v>14456.272200000003</v>
      </c>
      <c r="I29" s="250">
        <v>100</v>
      </c>
      <c r="J29" s="250">
        <v>71757.8</v>
      </c>
      <c r="K29" s="250">
        <v>100</v>
      </c>
      <c r="L29" s="250">
        <v>72349.8</v>
      </c>
      <c r="M29" s="250">
        <v>100</v>
      </c>
    </row>
    <row r="30" spans="1:13" ht="15">
      <c r="A30" s="128" t="s">
        <v>1509</v>
      </c>
      <c r="B30" s="431"/>
      <c r="C30" s="257" t="s">
        <v>1510</v>
      </c>
      <c r="D30" s="252">
        <v>0</v>
      </c>
      <c r="E30" s="252">
        <v>0</v>
      </c>
      <c r="F30" s="252">
        <v>12515</v>
      </c>
      <c r="G30" s="252">
        <v>15.598541713660882</v>
      </c>
      <c r="H30" s="252">
        <v>3800</v>
      </c>
      <c r="I30" s="252">
        <v>26.286168020549578</v>
      </c>
      <c r="J30" s="252">
        <v>0</v>
      </c>
      <c r="K30" s="252">
        <v>0</v>
      </c>
      <c r="L30" s="252">
        <v>0</v>
      </c>
      <c r="M30" s="252">
        <v>0</v>
      </c>
    </row>
    <row r="31" spans="1:13" ht="25.5">
      <c r="A31" s="128" t="s">
        <v>1511</v>
      </c>
      <c r="B31" s="431"/>
      <c r="C31" s="258" t="s">
        <v>1512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2">
        <v>0</v>
      </c>
      <c r="L31" s="252">
        <v>0</v>
      </c>
      <c r="M31" s="252">
        <v>0</v>
      </c>
    </row>
    <row r="32" spans="1:13" ht="25.5">
      <c r="A32" s="128" t="s">
        <v>1513</v>
      </c>
      <c r="B32" s="431"/>
      <c r="C32" s="258" t="s">
        <v>1514</v>
      </c>
      <c r="D32" s="252">
        <v>0</v>
      </c>
      <c r="E32" s="252">
        <v>0</v>
      </c>
      <c r="F32" s="252">
        <v>12515</v>
      </c>
      <c r="G32" s="252">
        <v>15.598541713660882</v>
      </c>
      <c r="H32" s="252">
        <v>3800</v>
      </c>
      <c r="I32" s="252">
        <v>26.286168020549578</v>
      </c>
      <c r="J32" s="252">
        <v>0</v>
      </c>
      <c r="K32" s="252">
        <v>0</v>
      </c>
      <c r="L32" s="252">
        <v>0</v>
      </c>
      <c r="M32" s="252">
        <v>0</v>
      </c>
    </row>
    <row r="33" spans="1:13" ht="15">
      <c r="A33" s="128" t="s">
        <v>1515</v>
      </c>
      <c r="B33" s="431"/>
      <c r="C33" s="257" t="s">
        <v>1516</v>
      </c>
      <c r="D33" s="252">
        <v>67742.6</v>
      </c>
      <c r="E33" s="252">
        <v>93.96348686309378</v>
      </c>
      <c r="F33" s="252">
        <v>67742.6</v>
      </c>
      <c r="G33" s="252">
        <v>84.43354150154563</v>
      </c>
      <c r="H33" s="252">
        <v>14302.01316</v>
      </c>
      <c r="I33" s="252">
        <v>98.93292656733455</v>
      </c>
      <c r="J33" s="252">
        <v>68217.8</v>
      </c>
      <c r="K33" s="252">
        <v>95.0667383894155</v>
      </c>
      <c r="L33" s="252">
        <v>68809.8</v>
      </c>
      <c r="M33" s="252">
        <v>95.10710464990919</v>
      </c>
    </row>
    <row r="34" spans="1:13" ht="15">
      <c r="A34" s="128" t="s">
        <v>1517</v>
      </c>
      <c r="B34" s="431"/>
      <c r="C34" s="257" t="s">
        <v>1518</v>
      </c>
      <c r="D34" s="252">
        <v>4347</v>
      </c>
      <c r="E34" s="252">
        <v>6.02957780471769</v>
      </c>
      <c r="F34" s="252">
        <v>5686</v>
      </c>
      <c r="G34" s="252">
        <v>7.086960302347245</v>
      </c>
      <c r="H34" s="252">
        <v>2066</v>
      </c>
      <c r="I34" s="252">
        <v>14.291374508014588</v>
      </c>
      <c r="J34" s="252">
        <v>3540</v>
      </c>
      <c r="K34" s="252">
        <v>4.933261610584494</v>
      </c>
      <c r="L34" s="252">
        <v>3540</v>
      </c>
      <c r="M34" s="252">
        <v>4.892895350090808</v>
      </c>
    </row>
    <row r="35" spans="1:13" ht="25.5">
      <c r="A35" s="128" t="s">
        <v>1519</v>
      </c>
      <c r="B35" s="431"/>
      <c r="C35" s="257" t="s">
        <v>1520</v>
      </c>
      <c r="D35" s="252">
        <v>0</v>
      </c>
      <c r="E35" s="252">
        <v>0</v>
      </c>
      <c r="F35" s="252">
        <v>0</v>
      </c>
      <c r="G35" s="252">
        <v>0</v>
      </c>
      <c r="H35" s="252">
        <v>0</v>
      </c>
      <c r="I35" s="252">
        <v>0</v>
      </c>
      <c r="J35" s="252">
        <v>0</v>
      </c>
      <c r="K35" s="252">
        <v>0</v>
      </c>
      <c r="L35" s="252">
        <v>0</v>
      </c>
      <c r="M35" s="252">
        <v>0</v>
      </c>
    </row>
    <row r="36" spans="1:13" ht="15">
      <c r="A36" s="128" t="s">
        <v>1521</v>
      </c>
      <c r="B36" s="431"/>
      <c r="C36" s="253" t="s">
        <v>1522</v>
      </c>
      <c r="D36" s="252">
        <v>0</v>
      </c>
      <c r="E36" s="252">
        <v>0</v>
      </c>
      <c r="F36" s="252">
        <v>-5711.74096</v>
      </c>
      <c r="G36" s="252">
        <v>-7.119043517553771</v>
      </c>
      <c r="H36" s="252">
        <v>-5711.74096</v>
      </c>
      <c r="I36" s="252">
        <v>-39.51046909589873</v>
      </c>
      <c r="J36" s="252"/>
      <c r="K36" s="252">
        <v>0</v>
      </c>
      <c r="L36" s="252"/>
      <c r="M36" s="252">
        <v>0</v>
      </c>
    </row>
    <row r="37" spans="1:13" ht="25.5">
      <c r="A37" s="128" t="s">
        <v>1523</v>
      </c>
      <c r="B37" s="431"/>
      <c r="C37" s="253" t="s">
        <v>1524</v>
      </c>
      <c r="D37" s="252">
        <v>5</v>
      </c>
      <c r="E37" s="252">
        <v>0.006935332188541166</v>
      </c>
      <c r="F37" s="252">
        <v>0</v>
      </c>
      <c r="G37" s="252">
        <v>0</v>
      </c>
      <c r="H37" s="252">
        <v>0</v>
      </c>
      <c r="I37" s="252">
        <v>0</v>
      </c>
      <c r="J37" s="252">
        <v>0</v>
      </c>
      <c r="K37" s="252">
        <v>0</v>
      </c>
      <c r="L37" s="252">
        <v>0</v>
      </c>
      <c r="M37" s="252">
        <v>0</v>
      </c>
    </row>
    <row r="38" spans="1:13" ht="15">
      <c r="A38" s="128" t="s">
        <v>1525</v>
      </c>
      <c r="B38" s="431"/>
      <c r="C38" s="257" t="s">
        <v>1526</v>
      </c>
      <c r="D38" s="252">
        <v>5</v>
      </c>
      <c r="E38" s="252"/>
      <c r="F38" s="252">
        <v>0</v>
      </c>
      <c r="G38" s="252"/>
      <c r="H38" s="252">
        <v>0</v>
      </c>
      <c r="I38" s="252"/>
      <c r="J38" s="252"/>
      <c r="K38" s="252"/>
      <c r="L38" s="252"/>
      <c r="M38" s="252"/>
    </row>
    <row r="39" spans="1:13" ht="25.5">
      <c r="A39" s="128" t="s">
        <v>1527</v>
      </c>
      <c r="B39" s="432"/>
      <c r="C39" s="257" t="s">
        <v>1528</v>
      </c>
      <c r="D39" s="252"/>
      <c r="E39" s="252"/>
      <c r="F39" s="252"/>
      <c r="G39" s="252"/>
      <c r="H39" s="252"/>
      <c r="I39" s="252"/>
      <c r="J39" s="252"/>
      <c r="K39" s="252"/>
      <c r="L39" s="252"/>
      <c r="M39" s="252"/>
    </row>
    <row r="40" spans="1:13" ht="15">
      <c r="A40" s="128"/>
      <c r="B40" s="128"/>
      <c r="C40" s="255" t="s">
        <v>1529</v>
      </c>
      <c r="D40" s="250">
        <v>126705.20000000001</v>
      </c>
      <c r="E40" s="250"/>
      <c r="F40" s="250">
        <v>135176.00950000001</v>
      </c>
      <c r="G40" s="250"/>
      <c r="H40" s="250">
        <v>26475.174430000006</v>
      </c>
      <c r="I40" s="250"/>
      <c r="J40" s="250">
        <v>127902.5</v>
      </c>
      <c r="K40" s="250"/>
      <c r="L40" s="250">
        <v>129559.5</v>
      </c>
      <c r="M40" s="250"/>
    </row>
    <row r="41" spans="1:2" ht="15">
      <c r="A41" s="259"/>
      <c r="B41" s="259"/>
    </row>
    <row r="42" spans="3:12" ht="15.75">
      <c r="C42" s="260" t="s">
        <v>1530</v>
      </c>
      <c r="D42" s="252">
        <v>126705.2</v>
      </c>
      <c r="F42" s="252">
        <v>143064.27218</v>
      </c>
      <c r="H42" s="252">
        <v>34175.11338</v>
      </c>
      <c r="J42" s="252">
        <v>127902.5</v>
      </c>
      <c r="L42" s="252">
        <v>129559.5</v>
      </c>
    </row>
    <row r="43" spans="3:12" ht="15">
      <c r="C43" s="261" t="s">
        <v>1531</v>
      </c>
      <c r="D43" s="252">
        <v>0</v>
      </c>
      <c r="F43" s="252">
        <v>-7888.262679999985</v>
      </c>
      <c r="H43" s="252">
        <v>-7699.938949999996</v>
      </c>
      <c r="J43" s="252">
        <v>0</v>
      </c>
      <c r="L43" s="252">
        <v>0</v>
      </c>
    </row>
    <row r="44" spans="3:12" ht="15">
      <c r="C44" s="261" t="s">
        <v>1532</v>
      </c>
      <c r="D44" s="252">
        <v>2730.53</v>
      </c>
      <c r="F44" s="252">
        <v>2730.53</v>
      </c>
      <c r="H44" s="252">
        <v>584.2675885000001</v>
      </c>
      <c r="J44" s="252">
        <v>2807.2350000000006</v>
      </c>
      <c r="L44" s="252">
        <v>2860.4850000000006</v>
      </c>
    </row>
    <row r="45" spans="3:12" ht="15">
      <c r="C45" s="261" t="s">
        <v>1533</v>
      </c>
      <c r="D45" s="262">
        <v>0</v>
      </c>
      <c r="F45" s="262">
        <v>-0.14444563289910722</v>
      </c>
      <c r="H45" s="262">
        <v>-0.6589394227538942</v>
      </c>
      <c r="J45" s="262">
        <v>0</v>
      </c>
      <c r="L45" s="262">
        <v>0</v>
      </c>
    </row>
    <row r="46" ht="15"/>
    <row r="47" ht="15"/>
    <row r="48" ht="15"/>
    <row r="49" ht="15">
      <c r="D49" s="263"/>
    </row>
    <row r="50" ht="15"/>
    <row r="51" ht="15"/>
    <row r="52" ht="15"/>
  </sheetData>
  <sheetProtection/>
  <mergeCells count="16">
    <mergeCell ref="J5:M5"/>
    <mergeCell ref="B3:B6"/>
    <mergeCell ref="B11:B14"/>
    <mergeCell ref="B28:B39"/>
    <mergeCell ref="B20:B21"/>
    <mergeCell ref="J4:M4"/>
    <mergeCell ref="J3:K3"/>
    <mergeCell ref="L3:M3"/>
    <mergeCell ref="D4:G4"/>
    <mergeCell ref="H4:I4"/>
    <mergeCell ref="A3:A6"/>
    <mergeCell ref="C3:C6"/>
    <mergeCell ref="D3:I3"/>
    <mergeCell ref="D5:E5"/>
    <mergeCell ref="F5:G5"/>
    <mergeCell ref="H5:I5"/>
  </mergeCells>
  <printOptions/>
  <pageMargins left="0.5118110236220472" right="0.31496062992125984" top="0.35433070866141736" bottom="0.1968503937007874" header="0.11811023622047245" footer="0.11811023622047245"/>
  <pageSetup fitToHeight="1" fitToWidth="1" horizontalDpi="600" verticalDpi="600" orientation="portrait" paperSize="9" scale="63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136"/>
  <sheetViews>
    <sheetView showGridLines="0" showZeros="0" zoomScalePageLayoutView="0" workbookViewId="0" topLeftCell="B1">
      <pane ySplit="10" topLeftCell="A11" activePane="bottomLeft" state="frozen"/>
      <selection pane="topLeft" activeCell="A1" sqref="A1"/>
      <selection pane="bottomLeft" activeCell="E1" sqref="E1:E5"/>
    </sheetView>
  </sheetViews>
  <sheetFormatPr defaultColWidth="9.140625" defaultRowHeight="15"/>
  <cols>
    <col min="1" max="16384" width="27.28125" style="43" customWidth="1"/>
  </cols>
  <sheetData>
    <row r="3" ht="13.5">
      <c r="E3" s="46" t="s">
        <v>130</v>
      </c>
    </row>
    <row r="4" ht="13.5">
      <c r="E4" s="46" t="s">
        <v>1589</v>
      </c>
    </row>
    <row r="5" spans="5:8" ht="13.5">
      <c r="E5" s="46" t="s">
        <v>1590</v>
      </c>
      <c r="H5" s="44" t="s">
        <v>133</v>
      </c>
    </row>
    <row r="6" ht="13.5">
      <c r="E6" s="46" t="s">
        <v>131</v>
      </c>
    </row>
    <row r="7" spans="1:5" ht="25.5" customHeight="1">
      <c r="A7" s="435" t="s">
        <v>187</v>
      </c>
      <c r="B7" s="435"/>
      <c r="E7" s="46" t="s">
        <v>132</v>
      </c>
    </row>
    <row r="8" spans="1:5" ht="16.5" customHeight="1">
      <c r="A8" s="41"/>
      <c r="B8" s="41"/>
      <c r="C8" s="42"/>
      <c r="D8" s="45" t="s">
        <v>179</v>
      </c>
      <c r="E8" s="45"/>
    </row>
    <row r="9" spans="1:5" ht="11.25" customHeight="1">
      <c r="A9" s="438" t="s">
        <v>180</v>
      </c>
      <c r="B9" s="436" t="s">
        <v>796</v>
      </c>
      <c r="C9" s="433" t="s">
        <v>1064</v>
      </c>
      <c r="D9" s="433" t="s">
        <v>1065</v>
      </c>
      <c r="E9" s="433" t="s">
        <v>437</v>
      </c>
    </row>
    <row r="10" spans="1:5" ht="11.25" customHeight="1" thickBot="1">
      <c r="A10" s="437"/>
      <c r="B10" s="437"/>
      <c r="C10" s="434"/>
      <c r="D10" s="434"/>
      <c r="E10" s="434"/>
    </row>
    <row r="11" spans="1:5" ht="20.25">
      <c r="A11" s="129" t="s">
        <v>1066</v>
      </c>
      <c r="B11" s="131" t="s">
        <v>568</v>
      </c>
      <c r="C11" s="132">
        <v>135181.0095</v>
      </c>
      <c r="D11" s="132">
        <v>26475.17443</v>
      </c>
      <c r="E11" s="88">
        <f aca="true" t="shared" si="0" ref="E11:E74">IF(C11&lt;&gt;0,(D11/C11),"")</f>
        <v>0.19584980558974152</v>
      </c>
    </row>
    <row r="12" spans="1:5" ht="12.75">
      <c r="A12" s="130" t="s">
        <v>181</v>
      </c>
      <c r="B12" s="131" t="s">
        <v>569</v>
      </c>
      <c r="C12" s="132">
        <v>54610.6</v>
      </c>
      <c r="D12" s="132">
        <v>11685.35177</v>
      </c>
      <c r="E12" s="88">
        <f t="shared" si="0"/>
        <v>0.21397589057801963</v>
      </c>
    </row>
    <row r="13" spans="1:5" ht="12.75">
      <c r="A13" s="130" t="s">
        <v>570</v>
      </c>
      <c r="B13" s="131" t="s">
        <v>571</v>
      </c>
      <c r="C13" s="132">
        <v>32686</v>
      </c>
      <c r="D13" s="132">
        <v>6973.85187</v>
      </c>
      <c r="E13" s="88">
        <f t="shared" si="0"/>
        <v>0.2133589876399682</v>
      </c>
    </row>
    <row r="14" spans="1:5" ht="12.75">
      <c r="A14" s="130" t="s">
        <v>572</v>
      </c>
      <c r="B14" s="131" t="s">
        <v>573</v>
      </c>
      <c r="C14" s="132">
        <v>32686</v>
      </c>
      <c r="D14" s="132">
        <v>6973.85187</v>
      </c>
      <c r="E14" s="88">
        <f t="shared" si="0"/>
        <v>0.2133589876399682</v>
      </c>
    </row>
    <row r="15" spans="1:5" ht="41.25">
      <c r="A15" s="130" t="s">
        <v>574</v>
      </c>
      <c r="B15" s="131" t="s">
        <v>575</v>
      </c>
      <c r="C15" s="132">
        <v>32541</v>
      </c>
      <c r="D15" s="132">
        <v>6927.804389999999</v>
      </c>
      <c r="E15" s="88">
        <f t="shared" si="0"/>
        <v>0.21289463722688298</v>
      </c>
    </row>
    <row r="16" spans="1:5" ht="61.5">
      <c r="A16" s="130" t="s">
        <v>576</v>
      </c>
      <c r="B16" s="131" t="s">
        <v>577</v>
      </c>
      <c r="C16" s="132">
        <v>145</v>
      </c>
      <c r="D16" s="132">
        <v>42.65378</v>
      </c>
      <c r="E16" s="88">
        <f t="shared" si="0"/>
        <v>0.294164</v>
      </c>
    </row>
    <row r="17" spans="1:5" ht="21">
      <c r="A17" s="130" t="s">
        <v>578</v>
      </c>
      <c r="B17" s="131" t="s">
        <v>579</v>
      </c>
      <c r="C17" s="132">
        <v>0</v>
      </c>
      <c r="D17" s="132">
        <v>3.3937</v>
      </c>
      <c r="E17" s="88">
        <f t="shared" si="0"/>
      </c>
    </row>
    <row r="18" spans="1:5" ht="21">
      <c r="A18" s="130" t="s">
        <v>580</v>
      </c>
      <c r="B18" s="131" t="s">
        <v>581</v>
      </c>
      <c r="C18" s="132">
        <v>6385.7</v>
      </c>
      <c r="D18" s="132">
        <v>1513.39501</v>
      </c>
      <c r="E18" s="88">
        <f t="shared" si="0"/>
        <v>0.2369975116275428</v>
      </c>
    </row>
    <row r="19" spans="1:5" ht="21">
      <c r="A19" s="130" t="s">
        <v>582</v>
      </c>
      <c r="B19" s="131" t="s">
        <v>583</v>
      </c>
      <c r="C19" s="132">
        <v>6385.7</v>
      </c>
      <c r="D19" s="132">
        <v>1513.39501</v>
      </c>
      <c r="E19" s="88">
        <f t="shared" si="0"/>
        <v>0.2369975116275428</v>
      </c>
    </row>
    <row r="20" spans="1:5" ht="41.25">
      <c r="A20" s="130" t="s">
        <v>584</v>
      </c>
      <c r="B20" s="131" t="s">
        <v>585</v>
      </c>
      <c r="C20" s="132">
        <v>2160.7</v>
      </c>
      <c r="D20" s="132">
        <v>623.49412</v>
      </c>
      <c r="E20" s="88">
        <f t="shared" si="0"/>
        <v>0.28856116999120657</v>
      </c>
    </row>
    <row r="21" spans="1:5" ht="51">
      <c r="A21" s="130" t="s">
        <v>586</v>
      </c>
      <c r="B21" s="131" t="s">
        <v>587</v>
      </c>
      <c r="C21" s="132">
        <v>20</v>
      </c>
      <c r="D21" s="132">
        <v>4.20304</v>
      </c>
      <c r="E21" s="88">
        <f t="shared" si="0"/>
        <v>0.21015199999999998</v>
      </c>
    </row>
    <row r="22" spans="1:5" ht="41.25">
      <c r="A22" s="130" t="s">
        <v>588</v>
      </c>
      <c r="B22" s="131" t="s">
        <v>589</v>
      </c>
      <c r="C22" s="132">
        <v>4205</v>
      </c>
      <c r="D22" s="132">
        <v>1015.61766</v>
      </c>
      <c r="E22" s="88">
        <f t="shared" si="0"/>
        <v>0.24152619738406658</v>
      </c>
    </row>
    <row r="23" spans="1:5" ht="41.25">
      <c r="A23" s="130" t="s">
        <v>590</v>
      </c>
      <c r="B23" s="131" t="s">
        <v>591</v>
      </c>
      <c r="C23" s="132">
        <v>0</v>
      </c>
      <c r="D23" s="132">
        <v>-129.91980999999998</v>
      </c>
      <c r="E23" s="88">
        <f t="shared" si="0"/>
      </c>
    </row>
    <row r="24" spans="1:5" ht="12.75">
      <c r="A24" s="130" t="s">
        <v>592</v>
      </c>
      <c r="B24" s="131" t="s">
        <v>593</v>
      </c>
      <c r="C24" s="132">
        <v>3546</v>
      </c>
      <c r="D24" s="132">
        <v>799.79156</v>
      </c>
      <c r="E24" s="88">
        <f t="shared" si="0"/>
        <v>0.22554753525098703</v>
      </c>
    </row>
    <row r="25" spans="1:5" ht="21">
      <c r="A25" s="130" t="s">
        <v>594</v>
      </c>
      <c r="B25" s="131" t="s">
        <v>595</v>
      </c>
      <c r="C25" s="132">
        <v>980</v>
      </c>
      <c r="D25" s="132">
        <v>341.43646</v>
      </c>
      <c r="E25" s="88">
        <f t="shared" si="0"/>
        <v>0.3484045510204082</v>
      </c>
    </row>
    <row r="26" spans="1:5" ht="21">
      <c r="A26" s="130" t="s">
        <v>596</v>
      </c>
      <c r="B26" s="131" t="s">
        <v>597</v>
      </c>
      <c r="C26" s="132">
        <v>860</v>
      </c>
      <c r="D26" s="132">
        <v>162.602</v>
      </c>
      <c r="E26" s="88">
        <f t="shared" si="0"/>
        <v>0.1890720930232558</v>
      </c>
    </row>
    <row r="27" spans="1:5" ht="21">
      <c r="A27" s="130" t="s">
        <v>596</v>
      </c>
      <c r="B27" s="131" t="s">
        <v>598</v>
      </c>
      <c r="C27" s="132">
        <v>860</v>
      </c>
      <c r="D27" s="132">
        <v>162.602</v>
      </c>
      <c r="E27" s="88">
        <f t="shared" si="0"/>
        <v>0.1890720930232558</v>
      </c>
    </row>
    <row r="28" spans="1:5" ht="21">
      <c r="A28" s="130" t="s">
        <v>599</v>
      </c>
      <c r="B28" s="131" t="s">
        <v>600</v>
      </c>
      <c r="C28" s="132">
        <v>120</v>
      </c>
      <c r="D28" s="132">
        <v>178.83445999999998</v>
      </c>
      <c r="E28" s="88">
        <f t="shared" si="0"/>
        <v>1.4902871666666664</v>
      </c>
    </row>
    <row r="29" spans="1:5" ht="30.75">
      <c r="A29" s="130" t="s">
        <v>601</v>
      </c>
      <c r="B29" s="131" t="s">
        <v>602</v>
      </c>
      <c r="C29" s="132">
        <v>120</v>
      </c>
      <c r="D29" s="132">
        <v>178.83445999999998</v>
      </c>
      <c r="E29" s="88">
        <f t="shared" si="0"/>
        <v>1.4902871666666664</v>
      </c>
    </row>
    <row r="30" spans="1:5" ht="12.75">
      <c r="A30" s="130" t="s">
        <v>603</v>
      </c>
      <c r="B30" s="131" t="s">
        <v>604</v>
      </c>
      <c r="C30" s="132">
        <v>2300</v>
      </c>
      <c r="D30" s="132">
        <v>400.13009000000005</v>
      </c>
      <c r="E30" s="88">
        <f t="shared" si="0"/>
        <v>0.1739696043478261</v>
      </c>
    </row>
    <row r="31" spans="1:5" ht="12.75">
      <c r="A31" s="130" t="s">
        <v>603</v>
      </c>
      <c r="B31" s="131" t="s">
        <v>605</v>
      </c>
      <c r="C31" s="132">
        <v>2300</v>
      </c>
      <c r="D31" s="132">
        <v>400.13009000000005</v>
      </c>
      <c r="E31" s="88">
        <f t="shared" si="0"/>
        <v>0.1739696043478261</v>
      </c>
    </row>
    <row r="32" spans="1:5" ht="12.75">
      <c r="A32" s="130" t="s">
        <v>606</v>
      </c>
      <c r="B32" s="131" t="s">
        <v>607</v>
      </c>
      <c r="C32" s="132">
        <v>266</v>
      </c>
      <c r="D32" s="132">
        <v>58.225010000000005</v>
      </c>
      <c r="E32" s="88">
        <f t="shared" si="0"/>
        <v>0.218891015037594</v>
      </c>
    </row>
    <row r="33" spans="1:5" ht="12.75">
      <c r="A33" s="130" t="s">
        <v>606</v>
      </c>
      <c r="B33" s="131" t="s">
        <v>608</v>
      </c>
      <c r="C33" s="132">
        <v>266</v>
      </c>
      <c r="D33" s="132">
        <v>58.225010000000005</v>
      </c>
      <c r="E33" s="88">
        <f t="shared" si="0"/>
        <v>0.218891015037594</v>
      </c>
    </row>
    <row r="34" spans="1:5" ht="12.75">
      <c r="A34" s="130" t="s">
        <v>609</v>
      </c>
      <c r="B34" s="131" t="s">
        <v>610</v>
      </c>
      <c r="C34" s="132">
        <v>0</v>
      </c>
      <c r="D34" s="132">
        <v>0</v>
      </c>
      <c r="E34" s="88">
        <f t="shared" si="0"/>
      </c>
    </row>
    <row r="35" spans="1:5" ht="12.75">
      <c r="A35" s="130" t="s">
        <v>611</v>
      </c>
      <c r="B35" s="131" t="s">
        <v>612</v>
      </c>
      <c r="C35" s="132">
        <v>0</v>
      </c>
      <c r="D35" s="132">
        <v>0</v>
      </c>
      <c r="E35" s="88">
        <f t="shared" si="0"/>
      </c>
    </row>
    <row r="36" spans="1:5" ht="21">
      <c r="A36" s="130" t="s">
        <v>613</v>
      </c>
      <c r="B36" s="131" t="s">
        <v>614</v>
      </c>
      <c r="C36" s="132">
        <v>0</v>
      </c>
      <c r="D36" s="132">
        <v>0</v>
      </c>
      <c r="E36" s="88">
        <f t="shared" si="0"/>
      </c>
    </row>
    <row r="37" spans="1:5" ht="12.75">
      <c r="A37" s="130" t="s">
        <v>564</v>
      </c>
      <c r="B37" s="131" t="s">
        <v>615</v>
      </c>
      <c r="C37" s="132">
        <v>0</v>
      </c>
      <c r="D37" s="132">
        <v>0</v>
      </c>
      <c r="E37" s="88">
        <f t="shared" si="0"/>
      </c>
    </row>
    <row r="38" spans="1:5" ht="12.75">
      <c r="A38" s="130" t="s">
        <v>616</v>
      </c>
      <c r="B38" s="131" t="s">
        <v>617</v>
      </c>
      <c r="C38" s="132">
        <v>0</v>
      </c>
      <c r="D38" s="132">
        <v>0</v>
      </c>
      <c r="E38" s="88">
        <f t="shared" si="0"/>
      </c>
    </row>
    <row r="39" spans="1:5" ht="21">
      <c r="A39" s="130" t="s">
        <v>618</v>
      </c>
      <c r="B39" s="131" t="s">
        <v>619</v>
      </c>
      <c r="C39" s="132">
        <v>0</v>
      </c>
      <c r="D39" s="132">
        <v>0</v>
      </c>
      <c r="E39" s="88">
        <f t="shared" si="0"/>
      </c>
    </row>
    <row r="40" spans="1:5" ht="12.75">
      <c r="A40" s="130" t="s">
        <v>620</v>
      </c>
      <c r="B40" s="131" t="s">
        <v>621</v>
      </c>
      <c r="C40" s="132">
        <v>0</v>
      </c>
      <c r="D40" s="132">
        <v>0</v>
      </c>
      <c r="E40" s="88">
        <f t="shared" si="0"/>
      </c>
    </row>
    <row r="41" spans="1:5" ht="21">
      <c r="A41" s="130" t="s">
        <v>622</v>
      </c>
      <c r="B41" s="131" t="s">
        <v>623</v>
      </c>
      <c r="C41" s="132">
        <v>0</v>
      </c>
      <c r="D41" s="132">
        <v>0</v>
      </c>
      <c r="E41" s="88">
        <f t="shared" si="0"/>
      </c>
    </row>
    <row r="42" spans="1:5" ht="12.75">
      <c r="A42" s="130" t="s">
        <v>624</v>
      </c>
      <c r="B42" s="131" t="s">
        <v>625</v>
      </c>
      <c r="C42" s="132">
        <v>555</v>
      </c>
      <c r="D42" s="132">
        <v>126.4934</v>
      </c>
      <c r="E42" s="88">
        <f t="shared" si="0"/>
        <v>0.22791603603603602</v>
      </c>
    </row>
    <row r="43" spans="1:5" ht="21">
      <c r="A43" s="130" t="s">
        <v>626</v>
      </c>
      <c r="B43" s="131" t="s">
        <v>627</v>
      </c>
      <c r="C43" s="132">
        <v>555</v>
      </c>
      <c r="D43" s="132">
        <v>126.4934</v>
      </c>
      <c r="E43" s="88">
        <f t="shared" si="0"/>
        <v>0.22791603603603602</v>
      </c>
    </row>
    <row r="44" spans="1:5" ht="30.75">
      <c r="A44" s="130" t="s">
        <v>628</v>
      </c>
      <c r="B44" s="131" t="s">
        <v>629</v>
      </c>
      <c r="C44" s="132">
        <v>555</v>
      </c>
      <c r="D44" s="132">
        <v>126.4934</v>
      </c>
      <c r="E44" s="88">
        <f t="shared" si="0"/>
        <v>0.22791603603603602</v>
      </c>
    </row>
    <row r="45" spans="1:5" ht="30.75">
      <c r="A45" s="130" t="s">
        <v>630</v>
      </c>
      <c r="B45" s="131" t="s">
        <v>631</v>
      </c>
      <c r="C45" s="132">
        <v>0</v>
      </c>
      <c r="D45" s="132">
        <v>0</v>
      </c>
      <c r="E45" s="88">
        <f t="shared" si="0"/>
      </c>
    </row>
    <row r="46" spans="1:5" ht="41.25">
      <c r="A46" s="130" t="s">
        <v>632</v>
      </c>
      <c r="B46" s="131" t="s">
        <v>633</v>
      </c>
      <c r="C46" s="132">
        <v>0</v>
      </c>
      <c r="D46" s="132">
        <v>0</v>
      </c>
      <c r="E46" s="88">
        <f t="shared" si="0"/>
      </c>
    </row>
    <row r="47" spans="1:5" ht="21">
      <c r="A47" s="130" t="s">
        <v>634</v>
      </c>
      <c r="B47" s="131" t="s">
        <v>635</v>
      </c>
      <c r="C47" s="132">
        <v>0</v>
      </c>
      <c r="D47" s="132">
        <v>0</v>
      </c>
      <c r="E47" s="88">
        <f t="shared" si="0"/>
      </c>
    </row>
    <row r="48" spans="1:5" ht="12.75">
      <c r="A48" s="130" t="s">
        <v>636</v>
      </c>
      <c r="B48" s="131" t="s">
        <v>637</v>
      </c>
      <c r="C48" s="132">
        <v>0</v>
      </c>
      <c r="D48" s="132">
        <v>0</v>
      </c>
      <c r="E48" s="88">
        <f t="shared" si="0"/>
      </c>
    </row>
    <row r="49" spans="1:5" ht="12.75">
      <c r="A49" s="130" t="s">
        <v>638</v>
      </c>
      <c r="B49" s="131" t="s">
        <v>639</v>
      </c>
      <c r="C49" s="132">
        <v>0</v>
      </c>
      <c r="D49" s="132">
        <v>0</v>
      </c>
      <c r="E49" s="88">
        <f t="shared" si="0"/>
      </c>
    </row>
    <row r="50" spans="1:5" ht="21">
      <c r="A50" s="130" t="s">
        <v>640</v>
      </c>
      <c r="B50" s="131" t="s">
        <v>641</v>
      </c>
      <c r="C50" s="132">
        <v>0</v>
      </c>
      <c r="D50" s="132">
        <v>0</v>
      </c>
      <c r="E50" s="88">
        <f t="shared" si="0"/>
      </c>
    </row>
    <row r="51" spans="1:5" ht="21">
      <c r="A51" s="130" t="s">
        <v>642</v>
      </c>
      <c r="B51" s="131" t="s">
        <v>643</v>
      </c>
      <c r="C51" s="132">
        <v>1872</v>
      </c>
      <c r="D51" s="132">
        <v>67.02484</v>
      </c>
      <c r="E51" s="88">
        <f t="shared" si="0"/>
        <v>0.03580386752136752</v>
      </c>
    </row>
    <row r="52" spans="1:5" ht="51">
      <c r="A52" s="130" t="s">
        <v>644</v>
      </c>
      <c r="B52" s="131" t="s">
        <v>645</v>
      </c>
      <c r="C52" s="132">
        <v>1872</v>
      </c>
      <c r="D52" s="132">
        <v>67.02484</v>
      </c>
      <c r="E52" s="88">
        <f t="shared" si="0"/>
        <v>0.03580386752136752</v>
      </c>
    </row>
    <row r="53" spans="1:5" ht="30.75">
      <c r="A53" s="130" t="s">
        <v>646</v>
      </c>
      <c r="B53" s="131" t="s">
        <v>647</v>
      </c>
      <c r="C53" s="132">
        <v>1800</v>
      </c>
      <c r="D53" s="132">
        <v>51.23052</v>
      </c>
      <c r="E53" s="88">
        <f t="shared" si="0"/>
        <v>0.028461399999999998</v>
      </c>
    </row>
    <row r="54" spans="1:5" ht="51">
      <c r="A54" s="130" t="s">
        <v>648</v>
      </c>
      <c r="B54" s="131" t="s">
        <v>649</v>
      </c>
      <c r="C54" s="132">
        <v>1800</v>
      </c>
      <c r="D54" s="132">
        <v>51.23052</v>
      </c>
      <c r="E54" s="88">
        <f t="shared" si="0"/>
        <v>0.028461399999999998</v>
      </c>
    </row>
    <row r="55" spans="1:5" ht="41.25">
      <c r="A55" s="130" t="s">
        <v>1067</v>
      </c>
      <c r="B55" s="131" t="s">
        <v>1074</v>
      </c>
      <c r="C55" s="132">
        <v>0</v>
      </c>
      <c r="D55" s="132">
        <v>0</v>
      </c>
      <c r="E55" s="88">
        <f t="shared" si="0"/>
      </c>
    </row>
    <row r="56" spans="1:5" ht="41.25">
      <c r="A56" s="130" t="s">
        <v>1068</v>
      </c>
      <c r="B56" s="131" t="s">
        <v>1075</v>
      </c>
      <c r="C56" s="132">
        <v>0</v>
      </c>
      <c r="D56" s="132">
        <v>0</v>
      </c>
      <c r="E56" s="88">
        <f t="shared" si="0"/>
      </c>
    </row>
    <row r="57" spans="1:5" ht="41.25">
      <c r="A57" s="130" t="s">
        <v>650</v>
      </c>
      <c r="B57" s="131" t="s">
        <v>651</v>
      </c>
      <c r="C57" s="132">
        <v>72</v>
      </c>
      <c r="D57" s="132">
        <v>15.794319999999999</v>
      </c>
      <c r="E57" s="88">
        <f t="shared" si="0"/>
        <v>0.21936555555555554</v>
      </c>
    </row>
    <row r="58" spans="1:5" ht="30.75">
      <c r="A58" s="130" t="s">
        <v>652</v>
      </c>
      <c r="B58" s="131" t="s">
        <v>653</v>
      </c>
      <c r="C58" s="132">
        <v>72</v>
      </c>
      <c r="D58" s="132">
        <v>15.794319999999999</v>
      </c>
      <c r="E58" s="88">
        <f t="shared" si="0"/>
        <v>0.21936555555555554</v>
      </c>
    </row>
    <row r="59" spans="1:5" ht="30.75">
      <c r="A59" s="130" t="s">
        <v>654</v>
      </c>
      <c r="B59" s="131" t="s">
        <v>655</v>
      </c>
      <c r="C59" s="132">
        <v>0</v>
      </c>
      <c r="D59" s="132">
        <v>0</v>
      </c>
      <c r="E59" s="88">
        <f t="shared" si="0"/>
      </c>
    </row>
    <row r="60" spans="1:5" ht="12.75">
      <c r="A60" s="130" t="s">
        <v>656</v>
      </c>
      <c r="B60" s="131" t="s">
        <v>657</v>
      </c>
      <c r="C60" s="132">
        <v>95</v>
      </c>
      <c r="D60" s="132">
        <v>41.17687</v>
      </c>
      <c r="E60" s="88">
        <f t="shared" si="0"/>
        <v>0.43344073684210527</v>
      </c>
    </row>
    <row r="61" spans="1:5" ht="12.75">
      <c r="A61" s="130" t="s">
        <v>658</v>
      </c>
      <c r="B61" s="131" t="s">
        <v>659</v>
      </c>
      <c r="C61" s="132">
        <v>95</v>
      </c>
      <c r="D61" s="132">
        <v>41.17687</v>
      </c>
      <c r="E61" s="88">
        <f t="shared" si="0"/>
        <v>0.43344073684210527</v>
      </c>
    </row>
    <row r="62" spans="1:5" ht="21">
      <c r="A62" s="130" t="s">
        <v>660</v>
      </c>
      <c r="B62" s="131" t="s">
        <v>661</v>
      </c>
      <c r="C62" s="132">
        <v>35</v>
      </c>
      <c r="D62" s="132">
        <v>21.27955</v>
      </c>
      <c r="E62" s="88">
        <f t="shared" si="0"/>
        <v>0.6079871428571428</v>
      </c>
    </row>
    <row r="63" spans="1:5" ht="12.75">
      <c r="A63" s="130" t="s">
        <v>662</v>
      </c>
      <c r="B63" s="131" t="s">
        <v>663</v>
      </c>
      <c r="C63" s="132">
        <v>60</v>
      </c>
      <c r="D63" s="132">
        <v>19.89732</v>
      </c>
      <c r="E63" s="88">
        <f t="shared" si="0"/>
        <v>0.33162200000000003</v>
      </c>
    </row>
    <row r="64" spans="1:5" ht="21">
      <c r="A64" s="130" t="s">
        <v>664</v>
      </c>
      <c r="B64" s="131" t="s">
        <v>665</v>
      </c>
      <c r="C64" s="132">
        <v>9180.9</v>
      </c>
      <c r="D64" s="132">
        <v>1687.43752</v>
      </c>
      <c r="E64" s="88">
        <f t="shared" si="0"/>
        <v>0.18379870383077912</v>
      </c>
    </row>
    <row r="65" spans="1:5" ht="12.75">
      <c r="A65" s="130" t="s">
        <v>666</v>
      </c>
      <c r="B65" s="131" t="s">
        <v>667</v>
      </c>
      <c r="C65" s="132">
        <v>8979.5</v>
      </c>
      <c r="D65" s="132">
        <v>1632.98331</v>
      </c>
      <c r="E65" s="88">
        <f t="shared" si="0"/>
        <v>0.1818568194220168</v>
      </c>
    </row>
    <row r="66" spans="1:5" ht="12.75">
      <c r="A66" s="130" t="s">
        <v>668</v>
      </c>
      <c r="B66" s="131" t="s">
        <v>669</v>
      </c>
      <c r="C66" s="132">
        <v>8979.5</v>
      </c>
      <c r="D66" s="132">
        <v>1632.98331</v>
      </c>
      <c r="E66" s="88">
        <f t="shared" si="0"/>
        <v>0.1818568194220168</v>
      </c>
    </row>
    <row r="67" spans="1:5" ht="21">
      <c r="A67" s="130" t="s">
        <v>670</v>
      </c>
      <c r="B67" s="131" t="s">
        <v>671</v>
      </c>
      <c r="C67" s="132">
        <v>8979.5</v>
      </c>
      <c r="D67" s="132">
        <v>1632.98331</v>
      </c>
      <c r="E67" s="88">
        <f t="shared" si="0"/>
        <v>0.1818568194220168</v>
      </c>
    </row>
    <row r="68" spans="1:5" ht="21">
      <c r="A68" s="130" t="s">
        <v>672</v>
      </c>
      <c r="B68" s="131" t="s">
        <v>673</v>
      </c>
      <c r="C68" s="132">
        <v>0</v>
      </c>
      <c r="D68" s="132">
        <v>0</v>
      </c>
      <c r="E68" s="88">
        <f t="shared" si="0"/>
      </c>
    </row>
    <row r="69" spans="1:5" ht="12.75">
      <c r="A69" s="130" t="s">
        <v>674</v>
      </c>
      <c r="B69" s="131" t="s">
        <v>675</v>
      </c>
      <c r="C69" s="132">
        <v>201.4</v>
      </c>
      <c r="D69" s="132">
        <v>54.454209999999996</v>
      </c>
      <c r="E69" s="88">
        <f t="shared" si="0"/>
        <v>0.27037840119165835</v>
      </c>
    </row>
    <row r="70" spans="1:5" ht="21">
      <c r="A70" s="130" t="s">
        <v>676</v>
      </c>
      <c r="B70" s="131" t="s">
        <v>677</v>
      </c>
      <c r="C70" s="132">
        <v>76</v>
      </c>
      <c r="D70" s="132">
        <v>4.85734</v>
      </c>
      <c r="E70" s="88">
        <f t="shared" si="0"/>
        <v>0.06391236842105263</v>
      </c>
    </row>
    <row r="71" spans="1:5" ht="21">
      <c r="A71" s="130" t="s">
        <v>678</v>
      </c>
      <c r="B71" s="131" t="s">
        <v>679</v>
      </c>
      <c r="C71" s="132">
        <v>76</v>
      </c>
      <c r="D71" s="132">
        <v>4.85734</v>
      </c>
      <c r="E71" s="88">
        <f t="shared" si="0"/>
        <v>0.06391236842105263</v>
      </c>
    </row>
    <row r="72" spans="1:5" ht="21">
      <c r="A72" s="130" t="s">
        <v>680</v>
      </c>
      <c r="B72" s="131" t="s">
        <v>681</v>
      </c>
      <c r="C72" s="132">
        <v>0</v>
      </c>
      <c r="D72" s="132">
        <v>0</v>
      </c>
      <c r="E72" s="88">
        <f t="shared" si="0"/>
      </c>
    </row>
    <row r="73" spans="1:5" ht="12.75">
      <c r="A73" s="130" t="s">
        <v>682</v>
      </c>
      <c r="B73" s="131" t="s">
        <v>683</v>
      </c>
      <c r="C73" s="132">
        <v>125.4</v>
      </c>
      <c r="D73" s="132">
        <v>49.59687</v>
      </c>
      <c r="E73" s="88">
        <f t="shared" si="0"/>
        <v>0.39550933014354067</v>
      </c>
    </row>
    <row r="74" spans="1:5" ht="12.75">
      <c r="A74" s="130" t="s">
        <v>684</v>
      </c>
      <c r="B74" s="131" t="s">
        <v>685</v>
      </c>
      <c r="C74" s="132">
        <v>125.4</v>
      </c>
      <c r="D74" s="132">
        <v>49.59687</v>
      </c>
      <c r="E74" s="88">
        <f t="shared" si="0"/>
        <v>0.39550933014354067</v>
      </c>
    </row>
    <row r="75" spans="1:5" ht="12.75">
      <c r="A75" s="130" t="s">
        <v>1069</v>
      </c>
      <c r="B75" s="131" t="s">
        <v>1076</v>
      </c>
      <c r="C75" s="132">
        <v>0</v>
      </c>
      <c r="D75" s="132">
        <v>0</v>
      </c>
      <c r="E75" s="88">
        <f aca="true" t="shared" si="1" ref="E75:E136">IF(C75&lt;&gt;0,(D75/C75),"")</f>
      </c>
    </row>
    <row r="76" spans="1:5" ht="12.75">
      <c r="A76" s="130" t="s">
        <v>686</v>
      </c>
      <c r="B76" s="131" t="s">
        <v>687</v>
      </c>
      <c r="C76" s="132">
        <v>0</v>
      </c>
      <c r="D76" s="132">
        <v>39.2</v>
      </c>
      <c r="E76" s="88">
        <f t="shared" si="1"/>
      </c>
    </row>
    <row r="77" spans="1:5" ht="41.25">
      <c r="A77" s="130" t="s">
        <v>688</v>
      </c>
      <c r="B77" s="131" t="s">
        <v>689</v>
      </c>
      <c r="C77" s="132">
        <v>0</v>
      </c>
      <c r="D77" s="132">
        <v>39.2</v>
      </c>
      <c r="E77" s="88">
        <f t="shared" si="1"/>
      </c>
    </row>
    <row r="78" spans="1:5" ht="51">
      <c r="A78" s="130" t="s">
        <v>690</v>
      </c>
      <c r="B78" s="131" t="s">
        <v>691</v>
      </c>
      <c r="C78" s="132">
        <v>0</v>
      </c>
      <c r="D78" s="132">
        <v>39.2</v>
      </c>
      <c r="E78" s="88">
        <f t="shared" si="1"/>
      </c>
    </row>
    <row r="79" spans="1:5" ht="41.25">
      <c r="A79" s="130" t="s">
        <v>692</v>
      </c>
      <c r="B79" s="131" t="s">
        <v>693</v>
      </c>
      <c r="C79" s="132">
        <v>0</v>
      </c>
      <c r="D79" s="132">
        <v>39.2</v>
      </c>
      <c r="E79" s="88">
        <f t="shared" si="1"/>
      </c>
    </row>
    <row r="80" spans="1:5" ht="12.75">
      <c r="A80" s="130" t="s">
        <v>694</v>
      </c>
      <c r="B80" s="131" t="s">
        <v>695</v>
      </c>
      <c r="C80" s="132">
        <v>290</v>
      </c>
      <c r="D80" s="132">
        <v>436.9807</v>
      </c>
      <c r="E80" s="88">
        <f t="shared" si="1"/>
        <v>1.5068300000000001</v>
      </c>
    </row>
    <row r="81" spans="1:5" ht="21">
      <c r="A81" s="130" t="s">
        <v>696</v>
      </c>
      <c r="B81" s="131" t="s">
        <v>697</v>
      </c>
      <c r="C81" s="132">
        <v>6</v>
      </c>
      <c r="D81" s="132">
        <v>1.30286</v>
      </c>
      <c r="E81" s="88">
        <f t="shared" si="1"/>
        <v>0.21714333333333333</v>
      </c>
    </row>
    <row r="82" spans="1:5" ht="41.25">
      <c r="A82" s="130" t="s">
        <v>698</v>
      </c>
      <c r="B82" s="131" t="s">
        <v>699</v>
      </c>
      <c r="C82" s="132">
        <v>5</v>
      </c>
      <c r="D82" s="132">
        <v>1.4528599999999998</v>
      </c>
      <c r="E82" s="88">
        <f t="shared" si="1"/>
        <v>0.29057199999999994</v>
      </c>
    </row>
    <row r="83" spans="1:5" ht="30.75">
      <c r="A83" s="130" t="s">
        <v>700</v>
      </c>
      <c r="B83" s="131" t="s">
        <v>701</v>
      </c>
      <c r="C83" s="132">
        <v>1</v>
      </c>
      <c r="D83" s="132">
        <v>-0.15</v>
      </c>
      <c r="E83" s="88">
        <f t="shared" si="1"/>
        <v>-0.15</v>
      </c>
    </row>
    <row r="84" spans="1:5" ht="61.5">
      <c r="A84" s="130" t="s">
        <v>702</v>
      </c>
      <c r="B84" s="131" t="s">
        <v>703</v>
      </c>
      <c r="C84" s="132">
        <v>45</v>
      </c>
      <c r="D84" s="132">
        <v>10.25</v>
      </c>
      <c r="E84" s="88">
        <f t="shared" si="1"/>
        <v>0.22777777777777777</v>
      </c>
    </row>
    <row r="85" spans="1:5" ht="12.75">
      <c r="A85" s="130" t="s">
        <v>704</v>
      </c>
      <c r="B85" s="131" t="s">
        <v>705</v>
      </c>
      <c r="C85" s="132">
        <v>40</v>
      </c>
      <c r="D85" s="132">
        <v>10.25</v>
      </c>
      <c r="E85" s="88">
        <f t="shared" si="1"/>
        <v>0.25625</v>
      </c>
    </row>
    <row r="86" spans="1:5" ht="12.75">
      <c r="A86" s="130" t="s">
        <v>706</v>
      </c>
      <c r="B86" s="131" t="s">
        <v>707</v>
      </c>
      <c r="C86" s="132">
        <v>5</v>
      </c>
      <c r="D86" s="132">
        <v>0</v>
      </c>
      <c r="E86" s="88">
        <f t="shared" si="1"/>
        <v>0</v>
      </c>
    </row>
    <row r="87" spans="1:5" ht="30.75">
      <c r="A87" s="130" t="s">
        <v>708</v>
      </c>
      <c r="B87" s="131" t="s">
        <v>709</v>
      </c>
      <c r="C87" s="132">
        <v>5</v>
      </c>
      <c r="D87" s="132">
        <v>0</v>
      </c>
      <c r="E87" s="88">
        <f t="shared" si="1"/>
        <v>0</v>
      </c>
    </row>
    <row r="88" spans="1:5" ht="30.75">
      <c r="A88" s="130" t="s">
        <v>710</v>
      </c>
      <c r="B88" s="131" t="s">
        <v>711</v>
      </c>
      <c r="C88" s="132">
        <v>100</v>
      </c>
      <c r="D88" s="132">
        <v>15.6</v>
      </c>
      <c r="E88" s="88">
        <f t="shared" si="1"/>
        <v>0.156</v>
      </c>
    </row>
    <row r="89" spans="1:5" ht="12.75">
      <c r="A89" s="130" t="s">
        <v>1070</v>
      </c>
      <c r="B89" s="131" t="s">
        <v>1077</v>
      </c>
      <c r="C89" s="132">
        <v>0</v>
      </c>
      <c r="D89" s="132">
        <v>320</v>
      </c>
      <c r="E89" s="88">
        <f t="shared" si="1"/>
      </c>
    </row>
    <row r="90" spans="1:5" ht="21">
      <c r="A90" s="130" t="s">
        <v>1071</v>
      </c>
      <c r="B90" s="131" t="s">
        <v>1078</v>
      </c>
      <c r="C90" s="132">
        <v>0</v>
      </c>
      <c r="D90" s="132">
        <v>320</v>
      </c>
      <c r="E90" s="88">
        <f t="shared" si="1"/>
      </c>
    </row>
    <row r="91" spans="1:5" ht="21">
      <c r="A91" s="130" t="s">
        <v>712</v>
      </c>
      <c r="B91" s="131" t="s">
        <v>713</v>
      </c>
      <c r="C91" s="132">
        <v>0</v>
      </c>
      <c r="D91" s="132">
        <v>0</v>
      </c>
      <c r="E91" s="88">
        <f t="shared" si="1"/>
      </c>
    </row>
    <row r="92" spans="1:5" ht="30.75">
      <c r="A92" s="130" t="s">
        <v>714</v>
      </c>
      <c r="B92" s="131" t="s">
        <v>715</v>
      </c>
      <c r="C92" s="132">
        <v>0</v>
      </c>
      <c r="D92" s="132">
        <v>0</v>
      </c>
      <c r="E92" s="88">
        <f t="shared" si="1"/>
      </c>
    </row>
    <row r="93" spans="1:5" ht="21">
      <c r="A93" s="130" t="s">
        <v>716</v>
      </c>
      <c r="B93" s="131" t="s">
        <v>717</v>
      </c>
      <c r="C93" s="132">
        <v>139</v>
      </c>
      <c r="D93" s="132">
        <v>89.82784</v>
      </c>
      <c r="E93" s="88">
        <f t="shared" si="1"/>
        <v>0.6462434532374101</v>
      </c>
    </row>
    <row r="94" spans="1:5" ht="21">
      <c r="A94" s="130" t="s">
        <v>718</v>
      </c>
      <c r="B94" s="131" t="s">
        <v>719</v>
      </c>
      <c r="C94" s="132">
        <v>139</v>
      </c>
      <c r="D94" s="132">
        <v>89.82784</v>
      </c>
      <c r="E94" s="88">
        <f t="shared" si="1"/>
        <v>0.6462434532374101</v>
      </c>
    </row>
    <row r="95" spans="1:5" ht="12.75">
      <c r="A95" s="130" t="s">
        <v>720</v>
      </c>
      <c r="B95" s="131" t="s">
        <v>721</v>
      </c>
      <c r="C95" s="132">
        <v>0</v>
      </c>
      <c r="D95" s="132">
        <v>0</v>
      </c>
      <c r="E95" s="88">
        <f t="shared" si="1"/>
      </c>
    </row>
    <row r="96" spans="1:5" ht="12.75">
      <c r="A96" s="130" t="s">
        <v>722</v>
      </c>
      <c r="B96" s="131" t="s">
        <v>723</v>
      </c>
      <c r="C96" s="132">
        <v>0</v>
      </c>
      <c r="D96" s="132">
        <v>0</v>
      </c>
      <c r="E96" s="88">
        <f t="shared" si="1"/>
      </c>
    </row>
    <row r="97" spans="1:5" ht="12.75">
      <c r="A97" s="130" t="s">
        <v>724</v>
      </c>
      <c r="B97" s="131" t="s">
        <v>725</v>
      </c>
      <c r="C97" s="132">
        <v>0</v>
      </c>
      <c r="D97" s="132">
        <v>0</v>
      </c>
      <c r="E97" s="88">
        <f t="shared" si="1"/>
      </c>
    </row>
    <row r="98" spans="1:5" ht="12.75">
      <c r="A98" s="130" t="s">
        <v>726</v>
      </c>
      <c r="B98" s="131" t="s">
        <v>727</v>
      </c>
      <c r="C98" s="132">
        <v>80570.4095</v>
      </c>
      <c r="D98" s="132">
        <v>14789.82266</v>
      </c>
      <c r="E98" s="88">
        <f t="shared" si="1"/>
        <v>0.1835639504848241</v>
      </c>
    </row>
    <row r="99" spans="1:5" ht="21">
      <c r="A99" s="130" t="s">
        <v>728</v>
      </c>
      <c r="B99" s="131" t="s">
        <v>729</v>
      </c>
      <c r="C99" s="132">
        <v>85948.6</v>
      </c>
      <c r="D99" s="132">
        <v>20168.01316</v>
      </c>
      <c r="E99" s="88">
        <f t="shared" si="1"/>
        <v>0.23465202644371166</v>
      </c>
    </row>
    <row r="100" spans="1:5" ht="12.75">
      <c r="A100" s="130" t="s">
        <v>730</v>
      </c>
      <c r="B100" s="131" t="s">
        <v>731</v>
      </c>
      <c r="C100" s="132">
        <v>12515</v>
      </c>
      <c r="D100" s="132">
        <v>3800</v>
      </c>
      <c r="E100" s="88">
        <f t="shared" si="1"/>
        <v>0.3036356372353176</v>
      </c>
    </row>
    <row r="101" spans="1:5" ht="12.75">
      <c r="A101" s="130" t="s">
        <v>91</v>
      </c>
      <c r="B101" s="131" t="s">
        <v>732</v>
      </c>
      <c r="C101" s="132">
        <v>0</v>
      </c>
      <c r="D101" s="132">
        <v>0</v>
      </c>
      <c r="E101" s="88">
        <f t="shared" si="1"/>
      </c>
    </row>
    <row r="102" spans="1:5" ht="21">
      <c r="A102" s="130" t="s">
        <v>733</v>
      </c>
      <c r="B102" s="131" t="s">
        <v>734</v>
      </c>
      <c r="C102" s="132">
        <v>0</v>
      </c>
      <c r="D102" s="132">
        <v>0</v>
      </c>
      <c r="E102" s="88">
        <f t="shared" si="1"/>
      </c>
    </row>
    <row r="103" spans="1:5" ht="21">
      <c r="A103" s="130" t="s">
        <v>735</v>
      </c>
      <c r="B103" s="131" t="s">
        <v>736</v>
      </c>
      <c r="C103" s="132">
        <v>12515</v>
      </c>
      <c r="D103" s="132">
        <v>3800</v>
      </c>
      <c r="E103" s="88">
        <f t="shared" si="1"/>
        <v>0.3036356372353176</v>
      </c>
    </row>
    <row r="104" spans="1:5" ht="21">
      <c r="A104" s="130" t="s">
        <v>737</v>
      </c>
      <c r="B104" s="131" t="s">
        <v>738</v>
      </c>
      <c r="C104" s="132">
        <v>12515</v>
      </c>
      <c r="D104" s="132">
        <v>3800</v>
      </c>
      <c r="E104" s="88">
        <f t="shared" si="1"/>
        <v>0.3036356372353176</v>
      </c>
    </row>
    <row r="105" spans="1:5" ht="21">
      <c r="A105" s="130" t="s">
        <v>739</v>
      </c>
      <c r="B105" s="131" t="s">
        <v>740</v>
      </c>
      <c r="C105" s="132">
        <v>0</v>
      </c>
      <c r="D105" s="132">
        <v>0</v>
      </c>
      <c r="E105" s="88">
        <f t="shared" si="1"/>
      </c>
    </row>
    <row r="106" spans="1:5" ht="21">
      <c r="A106" s="130" t="s">
        <v>741</v>
      </c>
      <c r="B106" s="131" t="s">
        <v>742</v>
      </c>
      <c r="C106" s="132">
        <v>5686</v>
      </c>
      <c r="D106" s="132">
        <v>2066</v>
      </c>
      <c r="E106" s="88">
        <f t="shared" si="1"/>
        <v>0.36334857544846993</v>
      </c>
    </row>
    <row r="107" spans="1:5" ht="12.75">
      <c r="A107" s="130" t="s">
        <v>743</v>
      </c>
      <c r="B107" s="131" t="s">
        <v>744</v>
      </c>
      <c r="C107" s="132">
        <v>0</v>
      </c>
      <c r="D107" s="132">
        <v>0</v>
      </c>
      <c r="E107" s="88">
        <f t="shared" si="1"/>
      </c>
    </row>
    <row r="108" spans="1:5" ht="21">
      <c r="A108" s="130" t="s">
        <v>745</v>
      </c>
      <c r="B108" s="131" t="s">
        <v>746</v>
      </c>
      <c r="C108" s="132">
        <v>0</v>
      </c>
      <c r="D108" s="132">
        <v>0</v>
      </c>
      <c r="E108" s="88">
        <f t="shared" si="1"/>
      </c>
    </row>
    <row r="109" spans="1:5" ht="41.25">
      <c r="A109" s="130" t="s">
        <v>747</v>
      </c>
      <c r="B109" s="131" t="s">
        <v>748</v>
      </c>
      <c r="C109" s="132">
        <v>798</v>
      </c>
      <c r="D109" s="132">
        <v>0</v>
      </c>
      <c r="E109" s="88">
        <f t="shared" si="1"/>
        <v>0</v>
      </c>
    </row>
    <row r="110" spans="1:5" ht="41.25">
      <c r="A110" s="130" t="s">
        <v>749</v>
      </c>
      <c r="B110" s="131" t="s">
        <v>750</v>
      </c>
      <c r="C110" s="132">
        <v>798</v>
      </c>
      <c r="D110" s="132">
        <v>0</v>
      </c>
      <c r="E110" s="88">
        <f t="shared" si="1"/>
        <v>0</v>
      </c>
    </row>
    <row r="111" spans="1:5" ht="41.25">
      <c r="A111" s="130" t="s">
        <v>751</v>
      </c>
      <c r="B111" s="131" t="s">
        <v>752</v>
      </c>
      <c r="C111" s="132">
        <v>0</v>
      </c>
      <c r="D111" s="132">
        <v>0</v>
      </c>
      <c r="E111" s="88">
        <f t="shared" si="1"/>
      </c>
    </row>
    <row r="112" spans="1:5" ht="12.75">
      <c r="A112" s="130" t="s">
        <v>753</v>
      </c>
      <c r="B112" s="131" t="s">
        <v>754</v>
      </c>
      <c r="C112" s="132">
        <v>4888</v>
      </c>
      <c r="D112" s="132">
        <v>2066</v>
      </c>
      <c r="E112" s="88">
        <f t="shared" si="1"/>
        <v>0.42266775777414073</v>
      </c>
    </row>
    <row r="113" spans="1:5" ht="12.75">
      <c r="A113" s="130" t="s">
        <v>755</v>
      </c>
      <c r="B113" s="131" t="s">
        <v>756</v>
      </c>
      <c r="C113" s="132">
        <v>4888</v>
      </c>
      <c r="D113" s="132">
        <v>2066</v>
      </c>
      <c r="E113" s="88">
        <f t="shared" si="1"/>
        <v>0.42266775777414073</v>
      </c>
    </row>
    <row r="114" spans="1:5" ht="12.75">
      <c r="A114" s="130" t="s">
        <v>757</v>
      </c>
      <c r="B114" s="131" t="s">
        <v>758</v>
      </c>
      <c r="C114" s="132">
        <v>0</v>
      </c>
      <c r="D114" s="132">
        <v>0</v>
      </c>
      <c r="E114" s="88">
        <f t="shared" si="1"/>
      </c>
    </row>
    <row r="115" spans="1:5" ht="12.75">
      <c r="A115" s="130" t="s">
        <v>759</v>
      </c>
      <c r="B115" s="131" t="s">
        <v>760</v>
      </c>
      <c r="C115" s="132">
        <v>67742.6</v>
      </c>
      <c r="D115" s="132">
        <v>14302.01316</v>
      </c>
      <c r="E115" s="88">
        <f t="shared" si="1"/>
        <v>0.21112288515645988</v>
      </c>
    </row>
    <row r="116" spans="1:5" ht="21">
      <c r="A116" s="130" t="s">
        <v>761</v>
      </c>
      <c r="B116" s="131" t="s">
        <v>762</v>
      </c>
      <c r="C116" s="132">
        <v>67327.9</v>
      </c>
      <c r="D116" s="132">
        <v>14178.11316</v>
      </c>
      <c r="E116" s="88">
        <f t="shared" si="1"/>
        <v>0.21058302962070705</v>
      </c>
    </row>
    <row r="117" spans="1:5" ht="21">
      <c r="A117" s="130" t="s">
        <v>763</v>
      </c>
      <c r="B117" s="131" t="s">
        <v>764</v>
      </c>
      <c r="C117" s="132">
        <v>67327.9</v>
      </c>
      <c r="D117" s="132">
        <v>14178.11316</v>
      </c>
      <c r="E117" s="88">
        <f t="shared" si="1"/>
        <v>0.21058302962070705</v>
      </c>
    </row>
    <row r="118" spans="1:5" ht="21">
      <c r="A118" s="130" t="s">
        <v>765</v>
      </c>
      <c r="B118" s="131" t="s">
        <v>766</v>
      </c>
      <c r="C118" s="132">
        <v>0</v>
      </c>
      <c r="D118" s="132">
        <v>0</v>
      </c>
      <c r="E118" s="88">
        <f t="shared" si="1"/>
      </c>
    </row>
    <row r="119" spans="1:5" ht="21">
      <c r="A119" s="130" t="s">
        <v>767</v>
      </c>
      <c r="B119" s="131" t="s">
        <v>768</v>
      </c>
      <c r="C119" s="132">
        <v>387.5</v>
      </c>
      <c r="D119" s="132">
        <v>96.7</v>
      </c>
      <c r="E119" s="88">
        <f t="shared" si="1"/>
        <v>0.2495483870967742</v>
      </c>
    </row>
    <row r="120" spans="1:5" ht="21">
      <c r="A120" s="130" t="s">
        <v>769</v>
      </c>
      <c r="B120" s="131" t="s">
        <v>770</v>
      </c>
      <c r="C120" s="132">
        <v>387.5</v>
      </c>
      <c r="D120" s="132">
        <v>96.7</v>
      </c>
      <c r="E120" s="88">
        <f t="shared" si="1"/>
        <v>0.2495483870967742</v>
      </c>
    </row>
    <row r="121" spans="1:5" ht="21">
      <c r="A121" s="130" t="s">
        <v>771</v>
      </c>
      <c r="B121" s="131" t="s">
        <v>772</v>
      </c>
      <c r="C121" s="132">
        <v>0</v>
      </c>
      <c r="D121" s="132">
        <v>0</v>
      </c>
      <c r="E121" s="88">
        <f t="shared" si="1"/>
      </c>
    </row>
    <row r="122" spans="1:5" ht="30.75">
      <c r="A122" s="130" t="s">
        <v>1072</v>
      </c>
      <c r="B122" s="131" t="s">
        <v>1079</v>
      </c>
      <c r="C122" s="132">
        <v>27.2</v>
      </c>
      <c r="D122" s="132">
        <v>27.2</v>
      </c>
      <c r="E122" s="88">
        <f t="shared" si="1"/>
        <v>1</v>
      </c>
    </row>
    <row r="123" spans="1:5" ht="30.75">
      <c r="A123" s="130" t="s">
        <v>1073</v>
      </c>
      <c r="B123" s="131" t="s">
        <v>1080</v>
      </c>
      <c r="C123" s="132">
        <v>27.2</v>
      </c>
      <c r="D123" s="132">
        <v>27.2</v>
      </c>
      <c r="E123" s="88">
        <f t="shared" si="1"/>
        <v>1</v>
      </c>
    </row>
    <row r="124" spans="1:5" ht="12.75">
      <c r="A124" s="130" t="s">
        <v>85</v>
      </c>
      <c r="B124" s="131" t="s">
        <v>773</v>
      </c>
      <c r="C124" s="132">
        <v>5</v>
      </c>
      <c r="D124" s="132">
        <v>0</v>
      </c>
      <c r="E124" s="88">
        <f t="shared" si="1"/>
        <v>0</v>
      </c>
    </row>
    <row r="125" spans="1:5" ht="30.75">
      <c r="A125" s="130" t="s">
        <v>774</v>
      </c>
      <c r="B125" s="131" t="s">
        <v>775</v>
      </c>
      <c r="C125" s="132">
        <v>5</v>
      </c>
      <c r="D125" s="132">
        <v>0</v>
      </c>
      <c r="E125" s="88">
        <f t="shared" si="1"/>
        <v>0</v>
      </c>
    </row>
    <row r="126" spans="1:5" ht="30.75">
      <c r="A126" s="130" t="s">
        <v>776</v>
      </c>
      <c r="B126" s="131" t="s">
        <v>777</v>
      </c>
      <c r="C126" s="132">
        <v>5</v>
      </c>
      <c r="D126" s="132">
        <v>0</v>
      </c>
      <c r="E126" s="88">
        <f t="shared" si="1"/>
        <v>0</v>
      </c>
    </row>
    <row r="127" spans="1:5" ht="41.25">
      <c r="A127" s="130" t="s">
        <v>778</v>
      </c>
      <c r="B127" s="131" t="s">
        <v>779</v>
      </c>
      <c r="C127" s="132">
        <v>0</v>
      </c>
      <c r="D127" s="132">
        <v>0</v>
      </c>
      <c r="E127" s="88">
        <f t="shared" si="1"/>
      </c>
    </row>
    <row r="128" spans="1:5" ht="12.75">
      <c r="A128" s="130" t="s">
        <v>780</v>
      </c>
      <c r="B128" s="131" t="s">
        <v>781</v>
      </c>
      <c r="C128" s="132">
        <v>333.55046000000004</v>
      </c>
      <c r="D128" s="132">
        <v>333.55046000000004</v>
      </c>
      <c r="E128" s="88">
        <f t="shared" si="1"/>
        <v>1</v>
      </c>
    </row>
    <row r="129" spans="1:5" ht="12.75">
      <c r="A129" s="130" t="s">
        <v>782</v>
      </c>
      <c r="B129" s="131" t="s">
        <v>783</v>
      </c>
      <c r="C129" s="132">
        <v>333.55046000000004</v>
      </c>
      <c r="D129" s="132">
        <v>333.55046000000004</v>
      </c>
      <c r="E129" s="88">
        <f t="shared" si="1"/>
        <v>1</v>
      </c>
    </row>
    <row r="130" spans="1:5" ht="21">
      <c r="A130" s="130" t="s">
        <v>786</v>
      </c>
      <c r="B130" s="131" t="s">
        <v>787</v>
      </c>
      <c r="C130" s="132">
        <v>160.275</v>
      </c>
      <c r="D130" s="132">
        <v>160.275</v>
      </c>
      <c r="E130" s="88">
        <f t="shared" si="1"/>
        <v>1</v>
      </c>
    </row>
    <row r="131" spans="1:5" ht="12.75">
      <c r="A131" s="130" t="s">
        <v>782</v>
      </c>
      <c r="B131" s="131" t="s">
        <v>788</v>
      </c>
      <c r="C131" s="132">
        <v>173.27545999999998</v>
      </c>
      <c r="D131" s="132">
        <v>173.27545999999998</v>
      </c>
      <c r="E131" s="88">
        <f t="shared" si="1"/>
        <v>1</v>
      </c>
    </row>
    <row r="132" spans="1:5" ht="12.75">
      <c r="A132" s="130" t="s">
        <v>784</v>
      </c>
      <c r="B132" s="131" t="s">
        <v>785</v>
      </c>
      <c r="C132" s="132">
        <v>0</v>
      </c>
      <c r="D132" s="132">
        <v>0</v>
      </c>
      <c r="E132" s="88">
        <f t="shared" si="1"/>
      </c>
    </row>
    <row r="133" spans="1:5" ht="12.75">
      <c r="A133" s="130" t="s">
        <v>784</v>
      </c>
      <c r="B133" s="131" t="s">
        <v>789</v>
      </c>
      <c r="C133" s="132">
        <v>0</v>
      </c>
      <c r="D133" s="132">
        <v>0</v>
      </c>
      <c r="E133" s="88">
        <f t="shared" si="1"/>
      </c>
    </row>
    <row r="134" spans="1:5" ht="21">
      <c r="A134" s="130" t="s">
        <v>790</v>
      </c>
      <c r="B134" s="131" t="s">
        <v>791</v>
      </c>
      <c r="C134" s="132">
        <v>-5711.74096</v>
      </c>
      <c r="D134" s="132">
        <v>-5711.74096</v>
      </c>
      <c r="E134" s="88">
        <f t="shared" si="1"/>
        <v>1</v>
      </c>
    </row>
    <row r="135" spans="1:5" ht="30.75">
      <c r="A135" s="130" t="s">
        <v>792</v>
      </c>
      <c r="B135" s="131" t="s">
        <v>793</v>
      </c>
      <c r="C135" s="132">
        <v>-5711.74096</v>
      </c>
      <c r="D135" s="132">
        <v>-5711.74096</v>
      </c>
      <c r="E135" s="88">
        <f t="shared" si="1"/>
        <v>1</v>
      </c>
    </row>
    <row r="136" spans="1:5" ht="30.75">
      <c r="A136" s="130" t="s">
        <v>794</v>
      </c>
      <c r="B136" s="131" t="s">
        <v>795</v>
      </c>
      <c r="C136" s="132">
        <v>-5711.74096</v>
      </c>
      <c r="D136" s="132">
        <v>-5711.74096</v>
      </c>
      <c r="E136" s="88">
        <f t="shared" si="1"/>
        <v>1</v>
      </c>
    </row>
  </sheetData>
  <sheetProtection/>
  <mergeCells count="6">
    <mergeCell ref="C9:C10"/>
    <mergeCell ref="D9:D10"/>
    <mergeCell ref="A7:B7"/>
    <mergeCell ref="E9:E10"/>
    <mergeCell ref="B9:B10"/>
    <mergeCell ref="A9:A10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landscape" paperSize="9" scale="86" r:id="rId1"/>
  <headerFooter alignWithMargins="0">
    <oddHeader>&amp;CСтраница &amp;P из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1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30.140625" style="10" customWidth="1"/>
    <col min="2" max="2" width="7.421875" style="10" customWidth="1"/>
    <col min="3" max="3" width="19.28125" style="10" customWidth="1"/>
    <col min="4" max="4" width="0" style="10" hidden="1" customWidth="1"/>
    <col min="5" max="7" width="17.57421875" style="10" hidden="1" customWidth="1"/>
    <col min="8" max="8" width="17.57421875" style="10" customWidth="1"/>
    <col min="9" max="12" width="17.57421875" style="10" hidden="1" customWidth="1"/>
    <col min="13" max="13" width="17.57421875" style="10" customWidth="1"/>
    <col min="14" max="14" width="17.57421875" style="10" hidden="1" customWidth="1"/>
    <col min="15" max="16384" width="8.8515625" style="10" customWidth="1"/>
  </cols>
  <sheetData>
    <row r="1" spans="1:8" ht="12.75">
      <c r="A1" s="214"/>
      <c r="B1" s="214"/>
      <c r="C1" s="214"/>
      <c r="D1" s="214"/>
      <c r="E1" s="214"/>
      <c r="F1" s="214"/>
      <c r="G1" s="214"/>
      <c r="H1" s="214"/>
    </row>
    <row r="2" spans="1:14" ht="12.75">
      <c r="A2" s="439" t="s">
        <v>1452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1:14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ht="27.75" customHeight="1">
      <c r="A4" s="441" t="s">
        <v>1089</v>
      </c>
      <c r="B4" s="441" t="s">
        <v>1090</v>
      </c>
      <c r="C4" s="441" t="s">
        <v>1091</v>
      </c>
      <c r="D4" s="443" t="s">
        <v>1092</v>
      </c>
      <c r="E4" s="444"/>
      <c r="F4" s="444"/>
      <c r="G4" s="444"/>
      <c r="H4" s="444"/>
      <c r="I4" s="445"/>
      <c r="J4" s="443" t="s">
        <v>243</v>
      </c>
      <c r="K4" s="444"/>
      <c r="L4" s="444"/>
      <c r="M4" s="444"/>
      <c r="N4" s="445"/>
    </row>
    <row r="5" spans="1:14" ht="14.25" customHeight="1">
      <c r="A5" s="442"/>
      <c r="B5" s="442"/>
      <c r="C5" s="442"/>
      <c r="D5" s="446"/>
      <c r="E5" s="447"/>
      <c r="F5" s="447"/>
      <c r="G5" s="447"/>
      <c r="H5" s="447"/>
      <c r="I5" s="448"/>
      <c r="J5" s="446"/>
      <c r="K5" s="447"/>
      <c r="L5" s="447"/>
      <c r="M5" s="447"/>
      <c r="N5" s="448"/>
    </row>
    <row r="6" spans="1:14" ht="12.75">
      <c r="A6" s="216" t="s">
        <v>1093</v>
      </c>
      <c r="B6" s="216" t="s">
        <v>1094</v>
      </c>
      <c r="C6" s="216" t="s">
        <v>1095</v>
      </c>
      <c r="D6" s="216"/>
      <c r="E6" s="216" t="s">
        <v>1096</v>
      </c>
      <c r="F6" s="216" t="s">
        <v>819</v>
      </c>
      <c r="G6" s="216" t="s">
        <v>820</v>
      </c>
      <c r="H6" s="216" t="s">
        <v>186</v>
      </c>
      <c r="I6" s="216" t="s">
        <v>994</v>
      </c>
      <c r="J6" s="216" t="s">
        <v>1097</v>
      </c>
      <c r="K6" s="216" t="s">
        <v>1098</v>
      </c>
      <c r="L6" s="216" t="s">
        <v>1099</v>
      </c>
      <c r="M6" s="216" t="s">
        <v>1100</v>
      </c>
      <c r="N6" s="216" t="s">
        <v>1101</v>
      </c>
    </row>
    <row r="7" spans="1:14" ht="20.25">
      <c r="A7" s="217" t="s">
        <v>1102</v>
      </c>
      <c r="B7" s="218" t="s">
        <v>1103</v>
      </c>
      <c r="C7" s="219" t="s">
        <v>568</v>
      </c>
      <c r="D7" s="220"/>
      <c r="E7" s="220">
        <v>149105173.73</v>
      </c>
      <c r="F7" s="220">
        <v>149105173.73</v>
      </c>
      <c r="G7" s="220">
        <v>13795621.72</v>
      </c>
      <c r="H7" s="220">
        <v>143064.27218</v>
      </c>
      <c r="I7" s="220">
        <v>34175.11338</v>
      </c>
      <c r="J7" s="220">
        <v>35827290.51</v>
      </c>
      <c r="K7" s="220">
        <v>35827290.51</v>
      </c>
      <c r="L7" s="220">
        <v>2118911</v>
      </c>
      <c r="M7" s="220">
        <v>34175113.38</v>
      </c>
      <c r="N7" s="220">
        <v>3771088.13</v>
      </c>
    </row>
    <row r="8" spans="1:14" ht="12.75">
      <c r="A8" s="221" t="s">
        <v>95</v>
      </c>
      <c r="B8" s="218" t="s">
        <v>1103</v>
      </c>
      <c r="C8" s="219" t="s">
        <v>1104</v>
      </c>
      <c r="D8" s="220"/>
      <c r="E8" s="220">
        <v>18744009.72</v>
      </c>
      <c r="F8" s="220">
        <v>18744009.72</v>
      </c>
      <c r="G8" s="220">
        <v>15000</v>
      </c>
      <c r="H8" s="220">
        <v>12975.551</v>
      </c>
      <c r="I8" s="220">
        <v>3180.978</v>
      </c>
      <c r="J8" s="220">
        <v>4838548.53</v>
      </c>
      <c r="K8" s="220">
        <v>4838548.53</v>
      </c>
      <c r="L8" s="220">
        <v>2500</v>
      </c>
      <c r="M8" s="220">
        <v>3180978</v>
      </c>
      <c r="N8" s="220">
        <v>1660070.53</v>
      </c>
    </row>
    <row r="9" spans="1:14" ht="30.75">
      <c r="A9" s="221" t="s">
        <v>1087</v>
      </c>
      <c r="B9" s="218" t="s">
        <v>1103</v>
      </c>
      <c r="C9" s="219" t="s">
        <v>1105</v>
      </c>
      <c r="D9" s="220"/>
      <c r="E9" s="220">
        <v>1150279.43</v>
      </c>
      <c r="F9" s="220">
        <v>1150279.43</v>
      </c>
      <c r="G9" s="220">
        <v>0</v>
      </c>
      <c r="H9" s="220">
        <v>608.81</v>
      </c>
      <c r="I9" s="220">
        <v>207.07245</v>
      </c>
      <c r="J9" s="220">
        <v>302597.89</v>
      </c>
      <c r="K9" s="220">
        <v>302597.89</v>
      </c>
      <c r="L9" s="220">
        <v>0</v>
      </c>
      <c r="M9" s="220">
        <v>207072.45</v>
      </c>
      <c r="N9" s="220">
        <v>95525.44</v>
      </c>
    </row>
    <row r="10" spans="1:14" ht="61.5">
      <c r="A10" s="221" t="s">
        <v>269</v>
      </c>
      <c r="B10" s="218" t="s">
        <v>1103</v>
      </c>
      <c r="C10" s="219" t="s">
        <v>1106</v>
      </c>
      <c r="D10" s="220"/>
      <c r="E10" s="220">
        <v>1150279.43</v>
      </c>
      <c r="F10" s="220">
        <v>1150279.43</v>
      </c>
      <c r="G10" s="220">
        <v>0</v>
      </c>
      <c r="H10" s="220">
        <v>608.81</v>
      </c>
      <c r="I10" s="220">
        <v>207.07245</v>
      </c>
      <c r="J10" s="220">
        <v>302597.89</v>
      </c>
      <c r="K10" s="220">
        <v>302597.89</v>
      </c>
      <c r="L10" s="220">
        <v>0</v>
      </c>
      <c r="M10" s="220">
        <v>207072.45</v>
      </c>
      <c r="N10" s="220">
        <v>95525.44</v>
      </c>
    </row>
    <row r="11" spans="1:14" ht="30.75">
      <c r="A11" s="221" t="s">
        <v>1107</v>
      </c>
      <c r="B11" s="218" t="s">
        <v>1103</v>
      </c>
      <c r="C11" s="219" t="s">
        <v>1108</v>
      </c>
      <c r="D11" s="220"/>
      <c r="E11" s="220">
        <v>1150279.43</v>
      </c>
      <c r="F11" s="220">
        <v>1150279.43</v>
      </c>
      <c r="G11" s="220">
        <v>0</v>
      </c>
      <c r="H11" s="220">
        <v>608.81</v>
      </c>
      <c r="I11" s="220">
        <v>207.07245</v>
      </c>
      <c r="J11" s="220">
        <v>302597.89</v>
      </c>
      <c r="K11" s="220">
        <v>302597.89</v>
      </c>
      <c r="L11" s="220">
        <v>0</v>
      </c>
      <c r="M11" s="220">
        <v>207072.45</v>
      </c>
      <c r="N11" s="220">
        <v>95525.44</v>
      </c>
    </row>
    <row r="12" spans="1:14" ht="21">
      <c r="A12" s="221" t="s">
        <v>152</v>
      </c>
      <c r="B12" s="218" t="s">
        <v>1103</v>
      </c>
      <c r="C12" s="219" t="s">
        <v>1109</v>
      </c>
      <c r="D12" s="220"/>
      <c r="E12" s="220">
        <v>887948.43</v>
      </c>
      <c r="F12" s="220">
        <v>887948.43</v>
      </c>
      <c r="G12" s="220">
        <v>0</v>
      </c>
      <c r="H12" s="220">
        <v>473.679</v>
      </c>
      <c r="I12" s="220">
        <v>159.2865</v>
      </c>
      <c r="J12" s="220">
        <v>233814.5</v>
      </c>
      <c r="K12" s="220">
        <v>233814.5</v>
      </c>
      <c r="L12" s="220">
        <v>0</v>
      </c>
      <c r="M12" s="220">
        <v>159286.5</v>
      </c>
      <c r="N12" s="220">
        <v>74528</v>
      </c>
    </row>
    <row r="13" spans="1:14" ht="51">
      <c r="A13" s="221" t="s">
        <v>151</v>
      </c>
      <c r="B13" s="218" t="s">
        <v>1103</v>
      </c>
      <c r="C13" s="219" t="s">
        <v>1110</v>
      </c>
      <c r="D13" s="220"/>
      <c r="E13" s="220">
        <v>262331</v>
      </c>
      <c r="F13" s="220">
        <v>262331</v>
      </c>
      <c r="G13" s="220">
        <v>0</v>
      </c>
      <c r="H13" s="220">
        <v>135.131</v>
      </c>
      <c r="I13" s="220">
        <v>47.78595</v>
      </c>
      <c r="J13" s="220">
        <v>68783.39</v>
      </c>
      <c r="K13" s="220">
        <v>68783.39</v>
      </c>
      <c r="L13" s="220">
        <v>0</v>
      </c>
      <c r="M13" s="220">
        <v>47785.95</v>
      </c>
      <c r="N13" s="220">
        <v>20997.44</v>
      </c>
    </row>
    <row r="14" spans="1:14" ht="51">
      <c r="A14" s="221" t="s">
        <v>96</v>
      </c>
      <c r="B14" s="218" t="s">
        <v>1103</v>
      </c>
      <c r="C14" s="219" t="s">
        <v>1111</v>
      </c>
      <c r="D14" s="220"/>
      <c r="E14" s="220">
        <v>9000</v>
      </c>
      <c r="F14" s="220">
        <v>9000</v>
      </c>
      <c r="G14" s="220">
        <v>0</v>
      </c>
      <c r="H14" s="220">
        <v>4</v>
      </c>
      <c r="I14" s="220">
        <v>0</v>
      </c>
      <c r="J14" s="220">
        <v>1847.5</v>
      </c>
      <c r="K14" s="220">
        <v>1847.5</v>
      </c>
      <c r="L14" s="220">
        <v>0</v>
      </c>
      <c r="M14" s="220">
        <v>0</v>
      </c>
      <c r="N14" s="220">
        <v>1847.5</v>
      </c>
    </row>
    <row r="15" spans="1:14" ht="30.75">
      <c r="A15" s="221" t="s">
        <v>1112</v>
      </c>
      <c r="B15" s="218" t="s">
        <v>1103</v>
      </c>
      <c r="C15" s="219" t="s">
        <v>1113</v>
      </c>
      <c r="D15" s="220"/>
      <c r="E15" s="220">
        <v>9000</v>
      </c>
      <c r="F15" s="220">
        <v>9000</v>
      </c>
      <c r="G15" s="220">
        <v>0</v>
      </c>
      <c r="H15" s="220">
        <v>4</v>
      </c>
      <c r="I15" s="220">
        <v>0</v>
      </c>
      <c r="J15" s="220">
        <v>1847.5</v>
      </c>
      <c r="K15" s="220">
        <v>1847.5</v>
      </c>
      <c r="L15" s="220">
        <v>0</v>
      </c>
      <c r="M15" s="220">
        <v>0</v>
      </c>
      <c r="N15" s="220">
        <v>1847.5</v>
      </c>
    </row>
    <row r="16" spans="1:14" ht="30.75">
      <c r="A16" s="221" t="s">
        <v>1114</v>
      </c>
      <c r="B16" s="218" t="s">
        <v>1103</v>
      </c>
      <c r="C16" s="219" t="s">
        <v>1115</v>
      </c>
      <c r="D16" s="220"/>
      <c r="E16" s="220">
        <v>9000</v>
      </c>
      <c r="F16" s="220">
        <v>9000</v>
      </c>
      <c r="G16" s="220">
        <v>0</v>
      </c>
      <c r="H16" s="220">
        <v>4</v>
      </c>
      <c r="I16" s="220">
        <v>0</v>
      </c>
      <c r="J16" s="220">
        <v>1847.5</v>
      </c>
      <c r="K16" s="220">
        <v>1847.5</v>
      </c>
      <c r="L16" s="220">
        <v>0</v>
      </c>
      <c r="M16" s="220">
        <v>0</v>
      </c>
      <c r="N16" s="220">
        <v>1847.5</v>
      </c>
    </row>
    <row r="17" spans="1:14" ht="12.75">
      <c r="A17" s="221" t="s">
        <v>1116</v>
      </c>
      <c r="B17" s="218" t="s">
        <v>1103</v>
      </c>
      <c r="C17" s="219" t="s">
        <v>1117</v>
      </c>
      <c r="D17" s="220"/>
      <c r="E17" s="220">
        <v>9000</v>
      </c>
      <c r="F17" s="220">
        <v>9000</v>
      </c>
      <c r="G17" s="220">
        <v>0</v>
      </c>
      <c r="H17" s="220">
        <v>4</v>
      </c>
      <c r="I17" s="220">
        <v>0</v>
      </c>
      <c r="J17" s="220">
        <v>1847.5</v>
      </c>
      <c r="K17" s="220">
        <v>1847.5</v>
      </c>
      <c r="L17" s="220">
        <v>0</v>
      </c>
      <c r="M17" s="220">
        <v>0</v>
      </c>
      <c r="N17" s="220">
        <v>1847.5</v>
      </c>
    </row>
    <row r="18" spans="1:14" ht="51">
      <c r="A18" s="221" t="s">
        <v>97</v>
      </c>
      <c r="B18" s="218" t="s">
        <v>1103</v>
      </c>
      <c r="C18" s="219" t="s">
        <v>1118</v>
      </c>
      <c r="D18" s="220"/>
      <c r="E18" s="220">
        <v>8998548.72</v>
      </c>
      <c r="F18" s="220">
        <v>8998548.72</v>
      </c>
      <c r="G18" s="220">
        <v>0</v>
      </c>
      <c r="H18" s="220">
        <v>4600.59</v>
      </c>
      <c r="I18" s="220">
        <v>1377.66946</v>
      </c>
      <c r="J18" s="220">
        <v>2710808.08</v>
      </c>
      <c r="K18" s="220">
        <v>2710808.08</v>
      </c>
      <c r="L18" s="220">
        <v>0</v>
      </c>
      <c r="M18" s="220">
        <v>1377669.46</v>
      </c>
      <c r="N18" s="220">
        <v>1333138.62</v>
      </c>
    </row>
    <row r="19" spans="1:14" ht="61.5">
      <c r="A19" s="221" t="s">
        <v>269</v>
      </c>
      <c r="B19" s="218" t="s">
        <v>1103</v>
      </c>
      <c r="C19" s="219" t="s">
        <v>1119</v>
      </c>
      <c r="D19" s="220"/>
      <c r="E19" s="220">
        <v>6888870</v>
      </c>
      <c r="F19" s="220">
        <v>6888870</v>
      </c>
      <c r="G19" s="220">
        <v>0</v>
      </c>
      <c r="H19" s="220">
        <v>4115.67</v>
      </c>
      <c r="I19" s="220">
        <v>1222.55727</v>
      </c>
      <c r="J19" s="220">
        <v>1856058.69</v>
      </c>
      <c r="K19" s="220">
        <v>1856058.69</v>
      </c>
      <c r="L19" s="220">
        <v>0</v>
      </c>
      <c r="M19" s="220">
        <v>1222557.27</v>
      </c>
      <c r="N19" s="220">
        <v>633501.42</v>
      </c>
    </row>
    <row r="20" spans="1:14" ht="30.75">
      <c r="A20" s="221" t="s">
        <v>1107</v>
      </c>
      <c r="B20" s="218" t="s">
        <v>1103</v>
      </c>
      <c r="C20" s="219" t="s">
        <v>1120</v>
      </c>
      <c r="D20" s="220"/>
      <c r="E20" s="220">
        <v>6888870</v>
      </c>
      <c r="F20" s="220">
        <v>6888870</v>
      </c>
      <c r="G20" s="220">
        <v>0</v>
      </c>
      <c r="H20" s="220">
        <v>4115.67</v>
      </c>
      <c r="I20" s="220">
        <v>1222.55727</v>
      </c>
      <c r="J20" s="220">
        <v>1856058.69</v>
      </c>
      <c r="K20" s="220">
        <v>1856058.69</v>
      </c>
      <c r="L20" s="220">
        <v>0</v>
      </c>
      <c r="M20" s="220">
        <v>1222557.27</v>
      </c>
      <c r="N20" s="220">
        <v>633501.42</v>
      </c>
    </row>
    <row r="21" spans="1:14" ht="21">
      <c r="A21" s="221" t="s">
        <v>152</v>
      </c>
      <c r="B21" s="218" t="s">
        <v>1103</v>
      </c>
      <c r="C21" s="219" t="s">
        <v>1121</v>
      </c>
      <c r="D21" s="220"/>
      <c r="E21" s="220">
        <v>5296834</v>
      </c>
      <c r="F21" s="220">
        <v>5296834</v>
      </c>
      <c r="G21" s="220">
        <v>0</v>
      </c>
      <c r="H21" s="220">
        <v>3164.234</v>
      </c>
      <c r="I21" s="220">
        <v>956.58719</v>
      </c>
      <c r="J21" s="220">
        <v>1450476.32</v>
      </c>
      <c r="K21" s="220">
        <v>1450476.32</v>
      </c>
      <c r="L21" s="220">
        <v>0</v>
      </c>
      <c r="M21" s="220">
        <v>956587.19</v>
      </c>
      <c r="N21" s="220">
        <v>493889.13</v>
      </c>
    </row>
    <row r="22" spans="1:14" ht="41.25">
      <c r="A22" s="221" t="s">
        <v>38</v>
      </c>
      <c r="B22" s="218" t="s">
        <v>1103</v>
      </c>
      <c r="C22" s="219" t="s">
        <v>1122</v>
      </c>
      <c r="D22" s="220"/>
      <c r="E22" s="220">
        <v>700</v>
      </c>
      <c r="F22" s="220">
        <v>700</v>
      </c>
      <c r="G22" s="220">
        <v>0</v>
      </c>
      <c r="H22" s="220">
        <v>0</v>
      </c>
      <c r="I22" s="220">
        <v>0</v>
      </c>
      <c r="J22" s="220">
        <v>115</v>
      </c>
      <c r="K22" s="220">
        <v>115</v>
      </c>
      <c r="L22" s="220">
        <v>0</v>
      </c>
      <c r="M22" s="220">
        <v>0</v>
      </c>
      <c r="N22" s="220">
        <v>115</v>
      </c>
    </row>
    <row r="23" spans="1:14" ht="51">
      <c r="A23" s="221" t="s">
        <v>151</v>
      </c>
      <c r="B23" s="218" t="s">
        <v>1103</v>
      </c>
      <c r="C23" s="219" t="s">
        <v>1123</v>
      </c>
      <c r="D23" s="220"/>
      <c r="E23" s="220">
        <v>1591336</v>
      </c>
      <c r="F23" s="220">
        <v>1591336</v>
      </c>
      <c r="G23" s="220">
        <v>0</v>
      </c>
      <c r="H23" s="220">
        <v>951.436</v>
      </c>
      <c r="I23" s="220">
        <v>265.97008</v>
      </c>
      <c r="J23" s="220">
        <v>405467.37</v>
      </c>
      <c r="K23" s="220">
        <v>405467.37</v>
      </c>
      <c r="L23" s="220">
        <v>0</v>
      </c>
      <c r="M23" s="220">
        <v>265970.08</v>
      </c>
      <c r="N23" s="220">
        <v>139497.29</v>
      </c>
    </row>
    <row r="24" spans="1:14" ht="30.75">
      <c r="A24" s="221" t="s">
        <v>1112</v>
      </c>
      <c r="B24" s="218" t="s">
        <v>1103</v>
      </c>
      <c r="C24" s="219" t="s">
        <v>1124</v>
      </c>
      <c r="D24" s="220"/>
      <c r="E24" s="220">
        <v>1839470.72</v>
      </c>
      <c r="F24" s="220">
        <v>1839470.72</v>
      </c>
      <c r="G24" s="220">
        <v>0</v>
      </c>
      <c r="H24" s="220">
        <v>425.92</v>
      </c>
      <c r="I24" s="220">
        <v>138.04047</v>
      </c>
      <c r="J24" s="220">
        <v>689311.81</v>
      </c>
      <c r="K24" s="220">
        <v>689311.81</v>
      </c>
      <c r="L24" s="220">
        <v>0</v>
      </c>
      <c r="M24" s="220">
        <v>138040.47</v>
      </c>
      <c r="N24" s="220">
        <v>551271.34</v>
      </c>
    </row>
    <row r="25" spans="1:14" ht="30.75">
      <c r="A25" s="221" t="s">
        <v>1114</v>
      </c>
      <c r="B25" s="218" t="s">
        <v>1103</v>
      </c>
      <c r="C25" s="219" t="s">
        <v>1125</v>
      </c>
      <c r="D25" s="220"/>
      <c r="E25" s="220">
        <v>1839470.72</v>
      </c>
      <c r="F25" s="220">
        <v>1839470.72</v>
      </c>
      <c r="G25" s="220">
        <v>0</v>
      </c>
      <c r="H25" s="220">
        <v>425.92</v>
      </c>
      <c r="I25" s="220">
        <v>138.04047</v>
      </c>
      <c r="J25" s="220">
        <v>689311.81</v>
      </c>
      <c r="K25" s="220">
        <v>689311.81</v>
      </c>
      <c r="L25" s="220">
        <v>0</v>
      </c>
      <c r="M25" s="220">
        <v>138040.47</v>
      </c>
      <c r="N25" s="220">
        <v>551271.34</v>
      </c>
    </row>
    <row r="26" spans="1:14" ht="12.75">
      <c r="A26" s="221" t="s">
        <v>1116</v>
      </c>
      <c r="B26" s="218" t="s">
        <v>1103</v>
      </c>
      <c r="C26" s="219" t="s">
        <v>1126</v>
      </c>
      <c r="D26" s="220"/>
      <c r="E26" s="220">
        <v>1839470.72</v>
      </c>
      <c r="F26" s="220">
        <v>1839470.72</v>
      </c>
      <c r="G26" s="220">
        <v>0</v>
      </c>
      <c r="H26" s="220">
        <v>425.92</v>
      </c>
      <c r="I26" s="220">
        <v>138.04047</v>
      </c>
      <c r="J26" s="220">
        <v>689311.81</v>
      </c>
      <c r="K26" s="220">
        <v>689311.81</v>
      </c>
      <c r="L26" s="220">
        <v>0</v>
      </c>
      <c r="M26" s="220">
        <v>138040.47</v>
      </c>
      <c r="N26" s="220">
        <v>551271.34</v>
      </c>
    </row>
    <row r="27" spans="1:14" ht="12.75">
      <c r="A27" s="221" t="s">
        <v>1127</v>
      </c>
      <c r="B27" s="218" t="s">
        <v>1103</v>
      </c>
      <c r="C27" s="219" t="s">
        <v>1128</v>
      </c>
      <c r="D27" s="220"/>
      <c r="E27" s="220">
        <v>270208</v>
      </c>
      <c r="F27" s="220">
        <v>270208</v>
      </c>
      <c r="G27" s="220">
        <v>0</v>
      </c>
      <c r="H27" s="220">
        <v>59</v>
      </c>
      <c r="I27" s="220">
        <v>17.071720000000003</v>
      </c>
      <c r="J27" s="220">
        <v>165437.58</v>
      </c>
      <c r="K27" s="220">
        <v>165437.58</v>
      </c>
      <c r="L27" s="220">
        <v>0</v>
      </c>
      <c r="M27" s="220">
        <v>17071.72</v>
      </c>
      <c r="N27" s="220">
        <v>148365.86</v>
      </c>
    </row>
    <row r="28" spans="1:14" ht="12.75">
      <c r="A28" s="221" t="s">
        <v>277</v>
      </c>
      <c r="B28" s="218" t="s">
        <v>1103</v>
      </c>
      <c r="C28" s="219" t="s">
        <v>1129</v>
      </c>
      <c r="D28" s="220"/>
      <c r="E28" s="220">
        <v>270208</v>
      </c>
      <c r="F28" s="220">
        <v>270208</v>
      </c>
      <c r="G28" s="220">
        <v>0</v>
      </c>
      <c r="H28" s="220">
        <v>59</v>
      </c>
      <c r="I28" s="220">
        <v>17.071720000000003</v>
      </c>
      <c r="J28" s="220">
        <v>165437.58</v>
      </c>
      <c r="K28" s="220">
        <v>165437.58</v>
      </c>
      <c r="L28" s="220">
        <v>0</v>
      </c>
      <c r="M28" s="220">
        <v>17071.72</v>
      </c>
      <c r="N28" s="220">
        <v>148365.86</v>
      </c>
    </row>
    <row r="29" spans="1:14" ht="21">
      <c r="A29" s="221" t="s">
        <v>39</v>
      </c>
      <c r="B29" s="218" t="s">
        <v>1103</v>
      </c>
      <c r="C29" s="219" t="s">
        <v>1130</v>
      </c>
      <c r="D29" s="220"/>
      <c r="E29" s="220">
        <v>186994</v>
      </c>
      <c r="F29" s="220">
        <v>186994</v>
      </c>
      <c r="G29" s="220">
        <v>0</v>
      </c>
      <c r="H29" s="220">
        <v>46</v>
      </c>
      <c r="I29" s="220">
        <v>7.118</v>
      </c>
      <c r="J29" s="220">
        <v>111434.69</v>
      </c>
      <c r="K29" s="220">
        <v>111434.69</v>
      </c>
      <c r="L29" s="220">
        <v>0</v>
      </c>
      <c r="M29" s="220">
        <v>7118</v>
      </c>
      <c r="N29" s="220">
        <v>104316.69</v>
      </c>
    </row>
    <row r="30" spans="1:14" ht="12.75">
      <c r="A30" s="221" t="s">
        <v>40</v>
      </c>
      <c r="B30" s="218" t="s">
        <v>1103</v>
      </c>
      <c r="C30" s="219" t="s">
        <v>1131</v>
      </c>
      <c r="D30" s="220"/>
      <c r="E30" s="220">
        <v>66171.28</v>
      </c>
      <c r="F30" s="220">
        <v>66171.28</v>
      </c>
      <c r="G30" s="220">
        <v>0</v>
      </c>
      <c r="H30" s="220">
        <v>12.70828</v>
      </c>
      <c r="I30" s="220">
        <v>9.662</v>
      </c>
      <c r="J30" s="220">
        <v>52421</v>
      </c>
      <c r="K30" s="220">
        <v>52421</v>
      </c>
      <c r="L30" s="220">
        <v>0</v>
      </c>
      <c r="M30" s="220">
        <v>9662</v>
      </c>
      <c r="N30" s="220">
        <v>42759</v>
      </c>
    </row>
    <row r="31" spans="1:14" ht="12.75">
      <c r="A31" s="221" t="s">
        <v>160</v>
      </c>
      <c r="B31" s="218" t="s">
        <v>1103</v>
      </c>
      <c r="C31" s="219" t="s">
        <v>1132</v>
      </c>
      <c r="D31" s="220"/>
      <c r="E31" s="220">
        <v>17042.72</v>
      </c>
      <c r="F31" s="220">
        <v>17042.72</v>
      </c>
      <c r="G31" s="220">
        <v>0</v>
      </c>
      <c r="H31" s="220">
        <v>0.29172000000000003</v>
      </c>
      <c r="I31" s="220">
        <v>0.29172000000000003</v>
      </c>
      <c r="J31" s="220">
        <v>1581.89</v>
      </c>
      <c r="K31" s="220">
        <v>1581.89</v>
      </c>
      <c r="L31" s="220">
        <v>0</v>
      </c>
      <c r="M31" s="220">
        <v>291.72</v>
      </c>
      <c r="N31" s="220">
        <v>1290.17</v>
      </c>
    </row>
    <row r="32" spans="1:14" ht="12.75">
      <c r="A32" s="221" t="s">
        <v>1088</v>
      </c>
      <c r="B32" s="218" t="s">
        <v>1103</v>
      </c>
      <c r="C32" s="219" t="s">
        <v>1133</v>
      </c>
      <c r="D32" s="220"/>
      <c r="E32" s="220">
        <v>27200</v>
      </c>
      <c r="F32" s="220">
        <v>27200</v>
      </c>
      <c r="G32" s="220">
        <v>0</v>
      </c>
      <c r="H32" s="220">
        <v>27.2</v>
      </c>
      <c r="I32" s="220">
        <v>27.2</v>
      </c>
      <c r="J32" s="220">
        <v>27200</v>
      </c>
      <c r="K32" s="220">
        <v>27200</v>
      </c>
      <c r="L32" s="220">
        <v>0</v>
      </c>
      <c r="M32" s="220">
        <v>27200</v>
      </c>
      <c r="N32" s="220">
        <v>0</v>
      </c>
    </row>
    <row r="33" spans="1:14" ht="30.75">
      <c r="A33" s="221" t="s">
        <v>1112</v>
      </c>
      <c r="B33" s="218" t="s">
        <v>1103</v>
      </c>
      <c r="C33" s="219" t="s">
        <v>1134</v>
      </c>
      <c r="D33" s="220"/>
      <c r="E33" s="220">
        <v>27200</v>
      </c>
      <c r="F33" s="220">
        <v>27200</v>
      </c>
      <c r="G33" s="220">
        <v>0</v>
      </c>
      <c r="H33" s="220">
        <v>27.2</v>
      </c>
      <c r="I33" s="220">
        <v>27.2</v>
      </c>
      <c r="J33" s="220">
        <v>27200</v>
      </c>
      <c r="K33" s="220">
        <v>27200</v>
      </c>
      <c r="L33" s="220">
        <v>0</v>
      </c>
      <c r="M33" s="220">
        <v>27200</v>
      </c>
      <c r="N33" s="220">
        <v>0</v>
      </c>
    </row>
    <row r="34" spans="1:14" ht="30.75">
      <c r="A34" s="221" t="s">
        <v>1114</v>
      </c>
      <c r="B34" s="218" t="s">
        <v>1103</v>
      </c>
      <c r="C34" s="219" t="s">
        <v>1135</v>
      </c>
      <c r="D34" s="220"/>
      <c r="E34" s="220">
        <v>27200</v>
      </c>
      <c r="F34" s="220">
        <v>27200</v>
      </c>
      <c r="G34" s="220">
        <v>0</v>
      </c>
      <c r="H34" s="220">
        <v>27.2</v>
      </c>
      <c r="I34" s="220">
        <v>27.2</v>
      </c>
      <c r="J34" s="220">
        <v>27200</v>
      </c>
      <c r="K34" s="220">
        <v>27200</v>
      </c>
      <c r="L34" s="220">
        <v>0</v>
      </c>
      <c r="M34" s="220">
        <v>27200</v>
      </c>
      <c r="N34" s="220">
        <v>0</v>
      </c>
    </row>
    <row r="35" spans="1:14" ht="12.75">
      <c r="A35" s="221" t="s">
        <v>1116</v>
      </c>
      <c r="B35" s="218" t="s">
        <v>1103</v>
      </c>
      <c r="C35" s="219" t="s">
        <v>1136</v>
      </c>
      <c r="D35" s="220"/>
      <c r="E35" s="220">
        <v>27200</v>
      </c>
      <c r="F35" s="220">
        <v>27200</v>
      </c>
      <c r="G35" s="220">
        <v>0</v>
      </c>
      <c r="H35" s="220">
        <v>27.2</v>
      </c>
      <c r="I35" s="220">
        <v>27.2</v>
      </c>
      <c r="J35" s="220">
        <v>27200</v>
      </c>
      <c r="K35" s="220">
        <v>27200</v>
      </c>
      <c r="L35" s="220">
        <v>0</v>
      </c>
      <c r="M35" s="220">
        <v>27200</v>
      </c>
      <c r="N35" s="220">
        <v>0</v>
      </c>
    </row>
    <row r="36" spans="1:14" ht="41.25">
      <c r="A36" s="221" t="s">
        <v>98</v>
      </c>
      <c r="B36" s="218" t="s">
        <v>1103</v>
      </c>
      <c r="C36" s="219" t="s">
        <v>1137</v>
      </c>
      <c r="D36" s="220"/>
      <c r="E36" s="220">
        <v>2816891</v>
      </c>
      <c r="F36" s="220">
        <v>2816891</v>
      </c>
      <c r="G36" s="220">
        <v>0</v>
      </c>
      <c r="H36" s="220">
        <v>2816.891</v>
      </c>
      <c r="I36" s="220">
        <v>671.98727</v>
      </c>
      <c r="J36" s="220">
        <v>671987.27</v>
      </c>
      <c r="K36" s="220">
        <v>671987.27</v>
      </c>
      <c r="L36" s="220">
        <v>0</v>
      </c>
      <c r="M36" s="220">
        <v>671987.27</v>
      </c>
      <c r="N36" s="220">
        <v>0</v>
      </c>
    </row>
    <row r="37" spans="1:14" ht="61.5">
      <c r="A37" s="221" t="s">
        <v>269</v>
      </c>
      <c r="B37" s="218" t="s">
        <v>1103</v>
      </c>
      <c r="C37" s="219" t="s">
        <v>1138</v>
      </c>
      <c r="D37" s="220"/>
      <c r="E37" s="220">
        <v>2562512</v>
      </c>
      <c r="F37" s="220">
        <v>2562512</v>
      </c>
      <c r="G37" s="220">
        <v>0</v>
      </c>
      <c r="H37" s="220">
        <v>2562.512</v>
      </c>
      <c r="I37" s="220">
        <v>598.90304</v>
      </c>
      <c r="J37" s="220">
        <v>598903.04</v>
      </c>
      <c r="K37" s="220">
        <v>598903.04</v>
      </c>
      <c r="L37" s="220">
        <v>0</v>
      </c>
      <c r="M37" s="220">
        <v>598903.04</v>
      </c>
      <c r="N37" s="220">
        <v>0</v>
      </c>
    </row>
    <row r="38" spans="1:14" ht="30.75">
      <c r="A38" s="221" t="s">
        <v>1107</v>
      </c>
      <c r="B38" s="218" t="s">
        <v>1103</v>
      </c>
      <c r="C38" s="219" t="s">
        <v>1139</v>
      </c>
      <c r="D38" s="220"/>
      <c r="E38" s="220">
        <v>2562512</v>
      </c>
      <c r="F38" s="220">
        <v>2562512</v>
      </c>
      <c r="G38" s="220">
        <v>0</v>
      </c>
      <c r="H38" s="220">
        <v>2562.512</v>
      </c>
      <c r="I38" s="220">
        <v>598.90304</v>
      </c>
      <c r="J38" s="220">
        <v>598903.04</v>
      </c>
      <c r="K38" s="220">
        <v>598903.04</v>
      </c>
      <c r="L38" s="220">
        <v>0</v>
      </c>
      <c r="M38" s="220">
        <v>598903.04</v>
      </c>
      <c r="N38" s="220">
        <v>0</v>
      </c>
    </row>
    <row r="39" spans="1:14" ht="21">
      <c r="A39" s="221" t="s">
        <v>152</v>
      </c>
      <c r="B39" s="218" t="s">
        <v>1103</v>
      </c>
      <c r="C39" s="219" t="s">
        <v>1140</v>
      </c>
      <c r="D39" s="220"/>
      <c r="E39" s="220">
        <v>1942482</v>
      </c>
      <c r="F39" s="220">
        <v>1942482</v>
      </c>
      <c r="G39" s="220">
        <v>0</v>
      </c>
      <c r="H39" s="220">
        <v>1942.482</v>
      </c>
      <c r="I39" s="220">
        <v>454.31154</v>
      </c>
      <c r="J39" s="220">
        <v>454311.54</v>
      </c>
      <c r="K39" s="220">
        <v>454311.54</v>
      </c>
      <c r="L39" s="220">
        <v>0</v>
      </c>
      <c r="M39" s="220">
        <v>454311.54</v>
      </c>
      <c r="N39" s="220">
        <v>0</v>
      </c>
    </row>
    <row r="40" spans="1:14" ht="41.25">
      <c r="A40" s="221" t="s">
        <v>38</v>
      </c>
      <c r="B40" s="218" t="s">
        <v>1103</v>
      </c>
      <c r="C40" s="219" t="s">
        <v>1141</v>
      </c>
      <c r="D40" s="220"/>
      <c r="E40" s="220">
        <v>46690</v>
      </c>
      <c r="F40" s="220">
        <v>46690</v>
      </c>
      <c r="G40" s="220">
        <v>0</v>
      </c>
      <c r="H40" s="220">
        <v>46.69</v>
      </c>
      <c r="I40" s="220">
        <v>15.1925</v>
      </c>
      <c r="J40" s="220">
        <v>15192.5</v>
      </c>
      <c r="K40" s="220">
        <v>15192.5</v>
      </c>
      <c r="L40" s="220">
        <v>0</v>
      </c>
      <c r="M40" s="220">
        <v>15192.5</v>
      </c>
      <c r="N40" s="220">
        <v>0</v>
      </c>
    </row>
    <row r="41" spans="1:14" ht="51">
      <c r="A41" s="221" t="s">
        <v>151</v>
      </c>
      <c r="B41" s="218" t="s">
        <v>1103</v>
      </c>
      <c r="C41" s="219" t="s">
        <v>1142</v>
      </c>
      <c r="D41" s="220"/>
      <c r="E41" s="220">
        <v>573340</v>
      </c>
      <c r="F41" s="220">
        <v>573340</v>
      </c>
      <c r="G41" s="220">
        <v>0</v>
      </c>
      <c r="H41" s="220">
        <v>573.34</v>
      </c>
      <c r="I41" s="220">
        <v>129.399</v>
      </c>
      <c r="J41" s="220">
        <v>129399</v>
      </c>
      <c r="K41" s="220">
        <v>129399</v>
      </c>
      <c r="L41" s="220">
        <v>0</v>
      </c>
      <c r="M41" s="220">
        <v>129399</v>
      </c>
      <c r="N41" s="220">
        <v>0</v>
      </c>
    </row>
    <row r="42" spans="1:14" ht="30.75">
      <c r="A42" s="221" t="s">
        <v>1112</v>
      </c>
      <c r="B42" s="218" t="s">
        <v>1103</v>
      </c>
      <c r="C42" s="219" t="s">
        <v>1143</v>
      </c>
      <c r="D42" s="220"/>
      <c r="E42" s="220">
        <v>248579</v>
      </c>
      <c r="F42" s="220">
        <v>248579</v>
      </c>
      <c r="G42" s="220">
        <v>0</v>
      </c>
      <c r="H42" s="220">
        <v>248.579</v>
      </c>
      <c r="I42" s="220">
        <v>73.07141</v>
      </c>
      <c r="J42" s="220">
        <v>73071.41</v>
      </c>
      <c r="K42" s="220">
        <v>73071.41</v>
      </c>
      <c r="L42" s="220">
        <v>0</v>
      </c>
      <c r="M42" s="220">
        <v>73071.41</v>
      </c>
      <c r="N42" s="220">
        <v>0</v>
      </c>
    </row>
    <row r="43" spans="1:14" ht="30.75">
      <c r="A43" s="221" t="s">
        <v>1114</v>
      </c>
      <c r="B43" s="218" t="s">
        <v>1103</v>
      </c>
      <c r="C43" s="219" t="s">
        <v>1144</v>
      </c>
      <c r="D43" s="220"/>
      <c r="E43" s="220">
        <v>248579</v>
      </c>
      <c r="F43" s="220">
        <v>248579</v>
      </c>
      <c r="G43" s="220">
        <v>0</v>
      </c>
      <c r="H43" s="220">
        <v>248.579</v>
      </c>
      <c r="I43" s="220">
        <v>73.07141</v>
      </c>
      <c r="J43" s="220">
        <v>73071.41</v>
      </c>
      <c r="K43" s="220">
        <v>73071.41</v>
      </c>
      <c r="L43" s="220">
        <v>0</v>
      </c>
      <c r="M43" s="220">
        <v>73071.41</v>
      </c>
      <c r="N43" s="220">
        <v>0</v>
      </c>
    </row>
    <row r="44" spans="1:14" ht="12.75">
      <c r="A44" s="221" t="s">
        <v>1116</v>
      </c>
      <c r="B44" s="218" t="s">
        <v>1103</v>
      </c>
      <c r="C44" s="219" t="s">
        <v>1145</v>
      </c>
      <c r="D44" s="220"/>
      <c r="E44" s="220">
        <v>248579</v>
      </c>
      <c r="F44" s="220">
        <v>248579</v>
      </c>
      <c r="G44" s="220">
        <v>0</v>
      </c>
      <c r="H44" s="220">
        <v>248.579</v>
      </c>
      <c r="I44" s="220">
        <v>73.07141</v>
      </c>
      <c r="J44" s="220">
        <v>73071.41</v>
      </c>
      <c r="K44" s="220">
        <v>73071.41</v>
      </c>
      <c r="L44" s="220">
        <v>0</v>
      </c>
      <c r="M44" s="220">
        <v>73071.41</v>
      </c>
      <c r="N44" s="220">
        <v>0</v>
      </c>
    </row>
    <row r="45" spans="1:14" ht="12.75">
      <c r="A45" s="221" t="s">
        <v>1127</v>
      </c>
      <c r="B45" s="218" t="s">
        <v>1103</v>
      </c>
      <c r="C45" s="219" t="s">
        <v>1146</v>
      </c>
      <c r="D45" s="220"/>
      <c r="E45" s="220">
        <v>5800</v>
      </c>
      <c r="F45" s="220">
        <v>5800</v>
      </c>
      <c r="G45" s="220">
        <v>0</v>
      </c>
      <c r="H45" s="220">
        <v>5.8</v>
      </c>
      <c r="I45" s="220">
        <v>0.01282</v>
      </c>
      <c r="J45" s="220">
        <v>12.82</v>
      </c>
      <c r="K45" s="220">
        <v>12.82</v>
      </c>
      <c r="L45" s="220">
        <v>0</v>
      </c>
      <c r="M45" s="220">
        <v>12.82</v>
      </c>
      <c r="N45" s="220">
        <v>0</v>
      </c>
    </row>
    <row r="46" spans="1:14" ht="12.75">
      <c r="A46" s="221" t="s">
        <v>277</v>
      </c>
      <c r="B46" s="218" t="s">
        <v>1103</v>
      </c>
      <c r="C46" s="219" t="s">
        <v>1147</v>
      </c>
      <c r="D46" s="220"/>
      <c r="E46" s="220">
        <v>5800</v>
      </c>
      <c r="F46" s="220">
        <v>5800</v>
      </c>
      <c r="G46" s="220">
        <v>0</v>
      </c>
      <c r="H46" s="220">
        <v>5.8</v>
      </c>
      <c r="I46" s="220">
        <v>0.01282</v>
      </c>
      <c r="J46" s="220">
        <v>12.82</v>
      </c>
      <c r="K46" s="220">
        <v>12.82</v>
      </c>
      <c r="L46" s="220">
        <v>0</v>
      </c>
      <c r="M46" s="220">
        <v>12.82</v>
      </c>
      <c r="N46" s="220">
        <v>0</v>
      </c>
    </row>
    <row r="47" spans="1:14" ht="21">
      <c r="A47" s="221" t="s">
        <v>39</v>
      </c>
      <c r="B47" s="218" t="s">
        <v>1103</v>
      </c>
      <c r="C47" s="219" t="s">
        <v>1148</v>
      </c>
      <c r="D47" s="220"/>
      <c r="E47" s="220">
        <v>2187</v>
      </c>
      <c r="F47" s="220">
        <v>2187</v>
      </c>
      <c r="G47" s="220">
        <v>0</v>
      </c>
      <c r="H47" s="220">
        <v>2.187</v>
      </c>
      <c r="I47" s="220">
        <v>0</v>
      </c>
      <c r="J47" s="220">
        <v>0</v>
      </c>
      <c r="K47" s="220">
        <v>0</v>
      </c>
      <c r="L47" s="220">
        <v>0</v>
      </c>
      <c r="M47" s="220">
        <v>0</v>
      </c>
      <c r="N47" s="220">
        <v>0</v>
      </c>
    </row>
    <row r="48" spans="1:14" ht="12.75">
      <c r="A48" s="221" t="s">
        <v>40</v>
      </c>
      <c r="B48" s="218" t="s">
        <v>1103</v>
      </c>
      <c r="C48" s="219" t="s">
        <v>1149</v>
      </c>
      <c r="D48" s="220"/>
      <c r="E48" s="220">
        <v>3600</v>
      </c>
      <c r="F48" s="220">
        <v>3600</v>
      </c>
      <c r="G48" s="220">
        <v>0</v>
      </c>
      <c r="H48" s="220">
        <v>3.6</v>
      </c>
      <c r="I48" s="220">
        <v>0</v>
      </c>
      <c r="J48" s="220">
        <v>0</v>
      </c>
      <c r="K48" s="220">
        <v>0</v>
      </c>
      <c r="L48" s="220">
        <v>0</v>
      </c>
      <c r="M48" s="220">
        <v>0</v>
      </c>
      <c r="N48" s="220">
        <v>0</v>
      </c>
    </row>
    <row r="49" spans="1:14" ht="12.75">
      <c r="A49" s="221" t="s">
        <v>160</v>
      </c>
      <c r="B49" s="218" t="s">
        <v>1103</v>
      </c>
      <c r="C49" s="219" t="s">
        <v>1150</v>
      </c>
      <c r="D49" s="220"/>
      <c r="E49" s="220">
        <v>13</v>
      </c>
      <c r="F49" s="220">
        <v>13</v>
      </c>
      <c r="G49" s="220">
        <v>0</v>
      </c>
      <c r="H49" s="220">
        <v>0.013</v>
      </c>
      <c r="I49" s="220">
        <v>0.01282</v>
      </c>
      <c r="J49" s="220">
        <v>12.82</v>
      </c>
      <c r="K49" s="220">
        <v>12.82</v>
      </c>
      <c r="L49" s="220">
        <v>0</v>
      </c>
      <c r="M49" s="220">
        <v>12.82</v>
      </c>
      <c r="N49" s="220">
        <v>0</v>
      </c>
    </row>
    <row r="50" spans="1:14" ht="21">
      <c r="A50" s="221" t="s">
        <v>211</v>
      </c>
      <c r="B50" s="218" t="s">
        <v>1103</v>
      </c>
      <c r="C50" s="219" t="s">
        <v>1151</v>
      </c>
      <c r="D50" s="220"/>
      <c r="E50" s="220">
        <v>38000</v>
      </c>
      <c r="F50" s="220">
        <v>38000</v>
      </c>
      <c r="G50" s="220">
        <v>0</v>
      </c>
      <c r="H50" s="220">
        <v>0</v>
      </c>
      <c r="I50" s="220">
        <v>0</v>
      </c>
      <c r="J50" s="220">
        <v>0</v>
      </c>
      <c r="K50" s="220">
        <v>0</v>
      </c>
      <c r="L50" s="220">
        <v>0</v>
      </c>
      <c r="M50" s="220">
        <v>0</v>
      </c>
      <c r="N50" s="220">
        <v>0</v>
      </c>
    </row>
    <row r="51" spans="1:14" ht="30.75">
      <c r="A51" s="221" t="s">
        <v>1112</v>
      </c>
      <c r="B51" s="218" t="s">
        <v>1103</v>
      </c>
      <c r="C51" s="219" t="s">
        <v>1152</v>
      </c>
      <c r="D51" s="220"/>
      <c r="E51" s="220">
        <v>38000</v>
      </c>
      <c r="F51" s="220">
        <v>38000</v>
      </c>
      <c r="G51" s="220">
        <v>0</v>
      </c>
      <c r="H51" s="220">
        <v>0</v>
      </c>
      <c r="I51" s="220">
        <v>0</v>
      </c>
      <c r="J51" s="220">
        <v>0</v>
      </c>
      <c r="K51" s="220">
        <v>0</v>
      </c>
      <c r="L51" s="220">
        <v>0</v>
      </c>
      <c r="M51" s="220">
        <v>0</v>
      </c>
      <c r="N51" s="220">
        <v>0</v>
      </c>
    </row>
    <row r="52" spans="1:14" ht="30.75">
      <c r="A52" s="221" t="s">
        <v>1114</v>
      </c>
      <c r="B52" s="218" t="s">
        <v>1103</v>
      </c>
      <c r="C52" s="219" t="s">
        <v>1153</v>
      </c>
      <c r="D52" s="220"/>
      <c r="E52" s="220">
        <v>38000</v>
      </c>
      <c r="F52" s="220">
        <v>38000</v>
      </c>
      <c r="G52" s="220">
        <v>0</v>
      </c>
      <c r="H52" s="220">
        <v>0</v>
      </c>
      <c r="I52" s="220">
        <v>0</v>
      </c>
      <c r="J52" s="220">
        <v>0</v>
      </c>
      <c r="K52" s="220">
        <v>0</v>
      </c>
      <c r="L52" s="220">
        <v>0</v>
      </c>
      <c r="M52" s="220">
        <v>0</v>
      </c>
      <c r="N52" s="220">
        <v>0</v>
      </c>
    </row>
    <row r="53" spans="1:14" ht="12.75">
      <c r="A53" s="221" t="s">
        <v>1116</v>
      </c>
      <c r="B53" s="218" t="s">
        <v>1103</v>
      </c>
      <c r="C53" s="219" t="s">
        <v>1154</v>
      </c>
      <c r="D53" s="220"/>
      <c r="E53" s="220">
        <v>38000</v>
      </c>
      <c r="F53" s="220">
        <v>38000</v>
      </c>
      <c r="G53" s="220">
        <v>0</v>
      </c>
      <c r="H53" s="220">
        <v>0</v>
      </c>
      <c r="I53" s="220">
        <v>0</v>
      </c>
      <c r="J53" s="220">
        <v>0</v>
      </c>
      <c r="K53" s="220">
        <v>0</v>
      </c>
      <c r="L53" s="220">
        <v>0</v>
      </c>
      <c r="M53" s="220">
        <v>0</v>
      </c>
      <c r="N53" s="220">
        <v>0</v>
      </c>
    </row>
    <row r="54" spans="1:14" ht="12.75">
      <c r="A54" s="221" t="s">
        <v>212</v>
      </c>
      <c r="B54" s="218" t="s">
        <v>1103</v>
      </c>
      <c r="C54" s="219" t="s">
        <v>1155</v>
      </c>
      <c r="D54" s="220"/>
      <c r="E54" s="220">
        <v>510000</v>
      </c>
      <c r="F54" s="220">
        <v>510000</v>
      </c>
      <c r="G54" s="220">
        <v>0</v>
      </c>
      <c r="H54" s="220">
        <v>480</v>
      </c>
      <c r="I54" s="220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v>0</v>
      </c>
    </row>
    <row r="55" spans="1:14" ht="12.75">
      <c r="A55" s="221" t="s">
        <v>1127</v>
      </c>
      <c r="B55" s="218" t="s">
        <v>1103</v>
      </c>
      <c r="C55" s="219" t="s">
        <v>1156</v>
      </c>
      <c r="D55" s="220"/>
      <c r="E55" s="220">
        <v>510000</v>
      </c>
      <c r="F55" s="220">
        <v>510000</v>
      </c>
      <c r="G55" s="220">
        <v>0</v>
      </c>
      <c r="H55" s="220">
        <v>480</v>
      </c>
      <c r="I55" s="220">
        <v>0</v>
      </c>
      <c r="J55" s="220">
        <v>0</v>
      </c>
      <c r="K55" s="220">
        <v>0</v>
      </c>
      <c r="L55" s="220">
        <v>0</v>
      </c>
      <c r="M55" s="220">
        <v>0</v>
      </c>
      <c r="N55" s="220">
        <v>0</v>
      </c>
    </row>
    <row r="56" spans="1:14" ht="12.75">
      <c r="A56" s="221" t="s">
        <v>239</v>
      </c>
      <c r="B56" s="218" t="s">
        <v>1103</v>
      </c>
      <c r="C56" s="219" t="s">
        <v>1157</v>
      </c>
      <c r="D56" s="220"/>
      <c r="E56" s="220">
        <v>510000</v>
      </c>
      <c r="F56" s="220">
        <v>510000</v>
      </c>
      <c r="G56" s="220">
        <v>0</v>
      </c>
      <c r="H56" s="220">
        <v>480</v>
      </c>
      <c r="I56" s="220">
        <v>0</v>
      </c>
      <c r="J56" s="220">
        <v>0</v>
      </c>
      <c r="K56" s="220">
        <v>0</v>
      </c>
      <c r="L56" s="220">
        <v>0</v>
      </c>
      <c r="M56" s="220">
        <v>0</v>
      </c>
      <c r="N56" s="220">
        <v>0</v>
      </c>
    </row>
    <row r="57" spans="1:14" ht="12.75">
      <c r="A57" s="221" t="s">
        <v>99</v>
      </c>
      <c r="B57" s="218" t="s">
        <v>1103</v>
      </c>
      <c r="C57" s="219" t="s">
        <v>1158</v>
      </c>
      <c r="D57" s="220"/>
      <c r="E57" s="220">
        <v>5194090.57</v>
      </c>
      <c r="F57" s="220">
        <v>5194090.57</v>
      </c>
      <c r="G57" s="220">
        <v>15000</v>
      </c>
      <c r="H57" s="220">
        <v>4438.06</v>
      </c>
      <c r="I57" s="220">
        <v>897.04882</v>
      </c>
      <c r="J57" s="220">
        <v>1124107.79</v>
      </c>
      <c r="K57" s="220">
        <v>1124107.79</v>
      </c>
      <c r="L57" s="220">
        <v>2500</v>
      </c>
      <c r="M57" s="220">
        <v>897048.82</v>
      </c>
      <c r="N57" s="220">
        <v>229558.97</v>
      </c>
    </row>
    <row r="58" spans="1:14" ht="61.5">
      <c r="A58" s="221" t="s">
        <v>269</v>
      </c>
      <c r="B58" s="218" t="s">
        <v>1103</v>
      </c>
      <c r="C58" s="219" t="s">
        <v>1159</v>
      </c>
      <c r="D58" s="220"/>
      <c r="E58" s="220">
        <v>4249841.57</v>
      </c>
      <c r="F58" s="220">
        <v>4249841.57</v>
      </c>
      <c r="G58" s="220">
        <v>0</v>
      </c>
      <c r="H58" s="220">
        <v>4235.111</v>
      </c>
      <c r="I58" s="220">
        <v>799.0458000000001</v>
      </c>
      <c r="J58" s="220">
        <v>813776.37</v>
      </c>
      <c r="K58" s="220">
        <v>813776.37</v>
      </c>
      <c r="L58" s="220">
        <v>0</v>
      </c>
      <c r="M58" s="220">
        <v>799045.8</v>
      </c>
      <c r="N58" s="220">
        <v>14730.57</v>
      </c>
    </row>
    <row r="59" spans="1:14" ht="30.75">
      <c r="A59" s="221" t="s">
        <v>1107</v>
      </c>
      <c r="B59" s="218" t="s">
        <v>1103</v>
      </c>
      <c r="C59" s="219" t="s">
        <v>1160</v>
      </c>
      <c r="D59" s="220"/>
      <c r="E59" s="220">
        <v>4249841.57</v>
      </c>
      <c r="F59" s="220">
        <v>4249841.57</v>
      </c>
      <c r="G59" s="220">
        <v>0</v>
      </c>
      <c r="H59" s="220">
        <v>4235.111</v>
      </c>
      <c r="I59" s="220">
        <v>799.0458000000001</v>
      </c>
      <c r="J59" s="220">
        <v>813776.37</v>
      </c>
      <c r="K59" s="220">
        <v>813776.37</v>
      </c>
      <c r="L59" s="220">
        <v>0</v>
      </c>
      <c r="M59" s="220">
        <v>799045.8</v>
      </c>
      <c r="N59" s="220">
        <v>14730.57</v>
      </c>
    </row>
    <row r="60" spans="1:14" ht="21">
      <c r="A60" s="221" t="s">
        <v>152</v>
      </c>
      <c r="B60" s="218" t="s">
        <v>1103</v>
      </c>
      <c r="C60" s="219" t="s">
        <v>1161</v>
      </c>
      <c r="D60" s="220"/>
      <c r="E60" s="220">
        <v>3204939.22</v>
      </c>
      <c r="F60" s="220">
        <v>3204939.22</v>
      </c>
      <c r="G60" s="220">
        <v>0</v>
      </c>
      <c r="H60" s="220">
        <v>3196.181</v>
      </c>
      <c r="I60" s="220">
        <v>675.57002</v>
      </c>
      <c r="J60" s="220">
        <v>684328.24</v>
      </c>
      <c r="K60" s="220">
        <v>684328.24</v>
      </c>
      <c r="L60" s="220">
        <v>0</v>
      </c>
      <c r="M60" s="220">
        <v>675570.02</v>
      </c>
      <c r="N60" s="220">
        <v>8758.22</v>
      </c>
    </row>
    <row r="61" spans="1:14" ht="41.25">
      <c r="A61" s="221" t="s">
        <v>38</v>
      </c>
      <c r="B61" s="218" t="s">
        <v>1103</v>
      </c>
      <c r="C61" s="219" t="s">
        <v>1162</v>
      </c>
      <c r="D61" s="220"/>
      <c r="E61" s="220">
        <v>5972.35</v>
      </c>
      <c r="F61" s="220">
        <v>5972.35</v>
      </c>
      <c r="G61" s="220">
        <v>0</v>
      </c>
      <c r="H61" s="220">
        <v>0</v>
      </c>
      <c r="I61" s="220">
        <v>0</v>
      </c>
      <c r="J61" s="220">
        <v>5972.35</v>
      </c>
      <c r="K61" s="220">
        <v>5972.35</v>
      </c>
      <c r="L61" s="220">
        <v>0</v>
      </c>
      <c r="M61" s="220">
        <v>0</v>
      </c>
      <c r="N61" s="220">
        <v>5972.35</v>
      </c>
    </row>
    <row r="62" spans="1:14" ht="51">
      <c r="A62" s="221" t="s">
        <v>151</v>
      </c>
      <c r="B62" s="218" t="s">
        <v>1103</v>
      </c>
      <c r="C62" s="219" t="s">
        <v>1163</v>
      </c>
      <c r="D62" s="220"/>
      <c r="E62" s="220">
        <v>1038930</v>
      </c>
      <c r="F62" s="220">
        <v>1038930</v>
      </c>
      <c r="G62" s="220">
        <v>0</v>
      </c>
      <c r="H62" s="220">
        <v>1038.93</v>
      </c>
      <c r="I62" s="220">
        <v>123.47578</v>
      </c>
      <c r="J62" s="220">
        <v>123475.78</v>
      </c>
      <c r="K62" s="220">
        <v>123475.78</v>
      </c>
      <c r="L62" s="220">
        <v>0</v>
      </c>
      <c r="M62" s="220">
        <v>123475.78</v>
      </c>
      <c r="N62" s="220">
        <v>0</v>
      </c>
    </row>
    <row r="63" spans="1:14" ht="30.75">
      <c r="A63" s="221" t="s">
        <v>1112</v>
      </c>
      <c r="B63" s="218" t="s">
        <v>1103</v>
      </c>
      <c r="C63" s="219" t="s">
        <v>1164</v>
      </c>
      <c r="D63" s="220"/>
      <c r="E63" s="220">
        <v>926089</v>
      </c>
      <c r="F63" s="220">
        <v>926089</v>
      </c>
      <c r="G63" s="220">
        <v>0</v>
      </c>
      <c r="H63" s="220">
        <v>174.789</v>
      </c>
      <c r="I63" s="220">
        <v>85.17715</v>
      </c>
      <c r="J63" s="220">
        <v>300005.55</v>
      </c>
      <c r="K63" s="220">
        <v>300005.55</v>
      </c>
      <c r="L63" s="220">
        <v>0</v>
      </c>
      <c r="M63" s="220">
        <v>85177.15</v>
      </c>
      <c r="N63" s="220">
        <v>214828.4</v>
      </c>
    </row>
    <row r="64" spans="1:14" ht="30.75">
      <c r="A64" s="221" t="s">
        <v>1114</v>
      </c>
      <c r="B64" s="218" t="s">
        <v>1103</v>
      </c>
      <c r="C64" s="219" t="s">
        <v>1165</v>
      </c>
      <c r="D64" s="220"/>
      <c r="E64" s="220">
        <v>926089</v>
      </c>
      <c r="F64" s="220">
        <v>926089</v>
      </c>
      <c r="G64" s="220">
        <v>0</v>
      </c>
      <c r="H64" s="220">
        <v>174.789</v>
      </c>
      <c r="I64" s="220">
        <v>85.17715</v>
      </c>
      <c r="J64" s="220">
        <v>300005.55</v>
      </c>
      <c r="K64" s="220">
        <v>300005.55</v>
      </c>
      <c r="L64" s="220">
        <v>0</v>
      </c>
      <c r="M64" s="220">
        <v>85177.15</v>
      </c>
      <c r="N64" s="220">
        <v>214828.4</v>
      </c>
    </row>
    <row r="65" spans="1:14" ht="12.75">
      <c r="A65" s="221" t="s">
        <v>1116</v>
      </c>
      <c r="B65" s="218" t="s">
        <v>1103</v>
      </c>
      <c r="C65" s="219" t="s">
        <v>1166</v>
      </c>
      <c r="D65" s="220"/>
      <c r="E65" s="220">
        <v>926089</v>
      </c>
      <c r="F65" s="220">
        <v>926089</v>
      </c>
      <c r="G65" s="220">
        <v>0</v>
      </c>
      <c r="H65" s="220">
        <v>174.789</v>
      </c>
      <c r="I65" s="220">
        <v>85.17715</v>
      </c>
      <c r="J65" s="220">
        <v>300005.55</v>
      </c>
      <c r="K65" s="220">
        <v>300005.55</v>
      </c>
      <c r="L65" s="220">
        <v>0</v>
      </c>
      <c r="M65" s="220">
        <v>85177.15</v>
      </c>
      <c r="N65" s="220">
        <v>214828.4</v>
      </c>
    </row>
    <row r="66" spans="1:14" ht="12.75">
      <c r="A66" s="221" t="s">
        <v>1167</v>
      </c>
      <c r="B66" s="218" t="s">
        <v>1103</v>
      </c>
      <c r="C66" s="219" t="s">
        <v>1168</v>
      </c>
      <c r="D66" s="220"/>
      <c r="E66" s="220">
        <v>0</v>
      </c>
      <c r="F66" s="220">
        <v>0</v>
      </c>
      <c r="G66" s="220">
        <v>15000</v>
      </c>
      <c r="H66" s="220">
        <v>10</v>
      </c>
      <c r="I66" s="220">
        <v>2.5</v>
      </c>
      <c r="J66" s="220">
        <v>0</v>
      </c>
      <c r="K66" s="220">
        <v>0</v>
      </c>
      <c r="L66" s="220">
        <v>2500</v>
      </c>
      <c r="M66" s="220">
        <v>2500</v>
      </c>
      <c r="N66" s="220">
        <v>0</v>
      </c>
    </row>
    <row r="67" spans="1:14" ht="12.75">
      <c r="A67" s="221" t="s">
        <v>83</v>
      </c>
      <c r="B67" s="218" t="s">
        <v>1103</v>
      </c>
      <c r="C67" s="219" t="s">
        <v>1169</v>
      </c>
      <c r="D67" s="220"/>
      <c r="E67" s="220">
        <v>0</v>
      </c>
      <c r="F67" s="220">
        <v>0</v>
      </c>
      <c r="G67" s="220">
        <v>10000</v>
      </c>
      <c r="H67" s="220">
        <v>10</v>
      </c>
      <c r="I67" s="220">
        <v>2.5</v>
      </c>
      <c r="J67" s="220">
        <v>0</v>
      </c>
      <c r="K67" s="220">
        <v>0</v>
      </c>
      <c r="L67" s="220">
        <v>2500</v>
      </c>
      <c r="M67" s="220">
        <v>2500</v>
      </c>
      <c r="N67" s="220">
        <v>0</v>
      </c>
    </row>
    <row r="68" spans="1:14" ht="12.75">
      <c r="A68" s="221" t="s">
        <v>85</v>
      </c>
      <c r="B68" s="218" t="s">
        <v>1103</v>
      </c>
      <c r="C68" s="219" t="s">
        <v>1170</v>
      </c>
      <c r="D68" s="220"/>
      <c r="E68" s="220">
        <v>0</v>
      </c>
      <c r="F68" s="220">
        <v>0</v>
      </c>
      <c r="G68" s="220">
        <v>5000</v>
      </c>
      <c r="H68" s="220">
        <v>0</v>
      </c>
      <c r="I68" s="220">
        <v>0</v>
      </c>
      <c r="J68" s="220">
        <v>0</v>
      </c>
      <c r="K68" s="220">
        <v>0</v>
      </c>
      <c r="L68" s="220">
        <v>0</v>
      </c>
      <c r="M68" s="220">
        <v>0</v>
      </c>
      <c r="N68" s="220">
        <v>0</v>
      </c>
    </row>
    <row r="69" spans="1:14" ht="12.75">
      <c r="A69" s="221" t="s">
        <v>1127</v>
      </c>
      <c r="B69" s="218" t="s">
        <v>1103</v>
      </c>
      <c r="C69" s="219" t="s">
        <v>1171</v>
      </c>
      <c r="D69" s="220"/>
      <c r="E69" s="220">
        <v>18160</v>
      </c>
      <c r="F69" s="220">
        <v>18160</v>
      </c>
      <c r="G69" s="220">
        <v>0</v>
      </c>
      <c r="H69" s="220">
        <v>18.16</v>
      </c>
      <c r="I69" s="220">
        <v>10.32587</v>
      </c>
      <c r="J69" s="220">
        <v>10325.87</v>
      </c>
      <c r="K69" s="220">
        <v>10325.87</v>
      </c>
      <c r="L69" s="220">
        <v>0</v>
      </c>
      <c r="M69" s="220">
        <v>10325.87</v>
      </c>
      <c r="N69" s="220">
        <v>0</v>
      </c>
    </row>
    <row r="70" spans="1:14" ht="12.75">
      <c r="A70" s="221" t="s">
        <v>277</v>
      </c>
      <c r="B70" s="218" t="s">
        <v>1103</v>
      </c>
      <c r="C70" s="219" t="s">
        <v>1172</v>
      </c>
      <c r="D70" s="220"/>
      <c r="E70" s="220">
        <v>18160</v>
      </c>
      <c r="F70" s="220">
        <v>18160</v>
      </c>
      <c r="G70" s="220">
        <v>0</v>
      </c>
      <c r="H70" s="220">
        <v>18.16</v>
      </c>
      <c r="I70" s="220">
        <v>10.32587</v>
      </c>
      <c r="J70" s="220">
        <v>10325.87</v>
      </c>
      <c r="K70" s="220">
        <v>10325.87</v>
      </c>
      <c r="L70" s="220">
        <v>0</v>
      </c>
      <c r="M70" s="220">
        <v>10325.87</v>
      </c>
      <c r="N70" s="220">
        <v>0</v>
      </c>
    </row>
    <row r="71" spans="1:14" ht="21">
      <c r="A71" s="221" t="s">
        <v>39</v>
      </c>
      <c r="B71" s="218" t="s">
        <v>1103</v>
      </c>
      <c r="C71" s="219" t="s">
        <v>1173</v>
      </c>
      <c r="D71" s="220"/>
      <c r="E71" s="220">
        <v>8214.13</v>
      </c>
      <c r="F71" s="220">
        <v>8214.13</v>
      </c>
      <c r="G71" s="220">
        <v>0</v>
      </c>
      <c r="H71" s="220">
        <v>8.214129999999999</v>
      </c>
      <c r="I71" s="220">
        <v>5.764</v>
      </c>
      <c r="J71" s="220">
        <v>5764</v>
      </c>
      <c r="K71" s="220">
        <v>5764</v>
      </c>
      <c r="L71" s="220">
        <v>0</v>
      </c>
      <c r="M71" s="220">
        <v>5764</v>
      </c>
      <c r="N71" s="220">
        <v>0</v>
      </c>
    </row>
    <row r="72" spans="1:14" ht="12.75">
      <c r="A72" s="221" t="s">
        <v>40</v>
      </c>
      <c r="B72" s="218" t="s">
        <v>1103</v>
      </c>
      <c r="C72" s="219" t="s">
        <v>1174</v>
      </c>
      <c r="D72" s="220"/>
      <c r="E72" s="220">
        <v>9640</v>
      </c>
      <c r="F72" s="220">
        <v>9640</v>
      </c>
      <c r="G72" s="220">
        <v>0</v>
      </c>
      <c r="H72" s="220">
        <v>9.64</v>
      </c>
      <c r="I72" s="220">
        <v>4.256</v>
      </c>
      <c r="J72" s="220">
        <v>4256</v>
      </c>
      <c r="K72" s="220">
        <v>4256</v>
      </c>
      <c r="L72" s="220">
        <v>0</v>
      </c>
      <c r="M72" s="220">
        <v>4256</v>
      </c>
      <c r="N72" s="220">
        <v>0</v>
      </c>
    </row>
    <row r="73" spans="1:14" ht="12.75">
      <c r="A73" s="221" t="s">
        <v>160</v>
      </c>
      <c r="B73" s="218" t="s">
        <v>1103</v>
      </c>
      <c r="C73" s="219" t="s">
        <v>1175</v>
      </c>
      <c r="D73" s="220"/>
      <c r="E73" s="220">
        <v>305.87</v>
      </c>
      <c r="F73" s="220">
        <v>305.87</v>
      </c>
      <c r="G73" s="220">
        <v>0</v>
      </c>
      <c r="H73" s="220">
        <v>0.30587000000000003</v>
      </c>
      <c r="I73" s="220">
        <v>0.30587000000000003</v>
      </c>
      <c r="J73" s="220">
        <v>305.87</v>
      </c>
      <c r="K73" s="220">
        <v>305.87</v>
      </c>
      <c r="L73" s="220">
        <v>0</v>
      </c>
      <c r="M73" s="220">
        <v>305.87</v>
      </c>
      <c r="N73" s="220">
        <v>0</v>
      </c>
    </row>
    <row r="74" spans="1:14" ht="12.75">
      <c r="A74" s="221" t="s">
        <v>100</v>
      </c>
      <c r="B74" s="218" t="s">
        <v>1103</v>
      </c>
      <c r="C74" s="219" t="s">
        <v>1176</v>
      </c>
      <c r="D74" s="220"/>
      <c r="E74" s="220">
        <v>387500</v>
      </c>
      <c r="F74" s="220">
        <v>387500</v>
      </c>
      <c r="G74" s="220">
        <v>387500</v>
      </c>
      <c r="H74" s="220">
        <v>387.5</v>
      </c>
      <c r="I74" s="220">
        <v>96.7</v>
      </c>
      <c r="J74" s="220">
        <v>80383.92</v>
      </c>
      <c r="K74" s="220">
        <v>80383.92</v>
      </c>
      <c r="L74" s="220">
        <v>96700</v>
      </c>
      <c r="M74" s="220">
        <v>96700</v>
      </c>
      <c r="N74" s="220">
        <v>80383.92</v>
      </c>
    </row>
    <row r="75" spans="1:14" ht="21">
      <c r="A75" s="221" t="s">
        <v>101</v>
      </c>
      <c r="B75" s="218" t="s">
        <v>1103</v>
      </c>
      <c r="C75" s="219" t="s">
        <v>1177</v>
      </c>
      <c r="D75" s="220"/>
      <c r="E75" s="220">
        <v>387500</v>
      </c>
      <c r="F75" s="220">
        <v>387500</v>
      </c>
      <c r="G75" s="220">
        <v>387500</v>
      </c>
      <c r="H75" s="220">
        <v>387.5</v>
      </c>
      <c r="I75" s="220">
        <v>96.7</v>
      </c>
      <c r="J75" s="220">
        <v>80383.92</v>
      </c>
      <c r="K75" s="220">
        <v>80383.92</v>
      </c>
      <c r="L75" s="220">
        <v>96700</v>
      </c>
      <c r="M75" s="220">
        <v>96700</v>
      </c>
      <c r="N75" s="220">
        <v>80383.92</v>
      </c>
    </row>
    <row r="76" spans="1:14" ht="61.5">
      <c r="A76" s="221" t="s">
        <v>269</v>
      </c>
      <c r="B76" s="218" t="s">
        <v>1103</v>
      </c>
      <c r="C76" s="219" t="s">
        <v>1178</v>
      </c>
      <c r="D76" s="220"/>
      <c r="E76" s="220">
        <v>368790</v>
      </c>
      <c r="F76" s="220">
        <v>368790</v>
      </c>
      <c r="G76" s="220">
        <v>0</v>
      </c>
      <c r="H76" s="220">
        <v>0</v>
      </c>
      <c r="I76" s="220">
        <v>0</v>
      </c>
      <c r="J76" s="220">
        <v>80383.92</v>
      </c>
      <c r="K76" s="220">
        <v>80383.92</v>
      </c>
      <c r="L76" s="220">
        <v>0</v>
      </c>
      <c r="M76" s="220">
        <v>0</v>
      </c>
      <c r="N76" s="220">
        <v>80383.92</v>
      </c>
    </row>
    <row r="77" spans="1:14" ht="30.75">
      <c r="A77" s="221" t="s">
        <v>1107</v>
      </c>
      <c r="B77" s="218" t="s">
        <v>1103</v>
      </c>
      <c r="C77" s="219" t="s">
        <v>1179</v>
      </c>
      <c r="D77" s="220"/>
      <c r="E77" s="220">
        <v>368790</v>
      </c>
      <c r="F77" s="220">
        <v>368790</v>
      </c>
      <c r="G77" s="220">
        <v>0</v>
      </c>
      <c r="H77" s="220">
        <v>0</v>
      </c>
      <c r="I77" s="220">
        <v>0</v>
      </c>
      <c r="J77" s="220">
        <v>80383.92</v>
      </c>
      <c r="K77" s="220">
        <v>80383.92</v>
      </c>
      <c r="L77" s="220">
        <v>0</v>
      </c>
      <c r="M77" s="220">
        <v>0</v>
      </c>
      <c r="N77" s="220">
        <v>80383.92</v>
      </c>
    </row>
    <row r="78" spans="1:14" ht="21">
      <c r="A78" s="221" t="s">
        <v>152</v>
      </c>
      <c r="B78" s="218" t="s">
        <v>1103</v>
      </c>
      <c r="C78" s="219" t="s">
        <v>1180</v>
      </c>
      <c r="D78" s="220"/>
      <c r="E78" s="220">
        <v>294145</v>
      </c>
      <c r="F78" s="220">
        <v>294145</v>
      </c>
      <c r="G78" s="220">
        <v>0</v>
      </c>
      <c r="H78" s="220">
        <v>0</v>
      </c>
      <c r="I78" s="220">
        <v>0</v>
      </c>
      <c r="J78" s="220">
        <v>64631.22</v>
      </c>
      <c r="K78" s="220">
        <v>64631.22</v>
      </c>
      <c r="L78" s="220">
        <v>0</v>
      </c>
      <c r="M78" s="220">
        <v>0</v>
      </c>
      <c r="N78" s="220">
        <v>64631.22</v>
      </c>
    </row>
    <row r="79" spans="1:14" ht="51">
      <c r="A79" s="221" t="s">
        <v>151</v>
      </c>
      <c r="B79" s="218" t="s">
        <v>1103</v>
      </c>
      <c r="C79" s="219" t="s">
        <v>1181</v>
      </c>
      <c r="D79" s="220"/>
      <c r="E79" s="220">
        <v>74645</v>
      </c>
      <c r="F79" s="220">
        <v>74645</v>
      </c>
      <c r="G79" s="220">
        <v>0</v>
      </c>
      <c r="H79" s="220">
        <v>0</v>
      </c>
      <c r="I79" s="220">
        <v>0</v>
      </c>
      <c r="J79" s="220">
        <v>15752.7</v>
      </c>
      <c r="K79" s="220">
        <v>15752.7</v>
      </c>
      <c r="L79" s="220">
        <v>0</v>
      </c>
      <c r="M79" s="220">
        <v>0</v>
      </c>
      <c r="N79" s="220">
        <v>15752.7</v>
      </c>
    </row>
    <row r="80" spans="1:14" ht="30.75">
      <c r="A80" s="221" t="s">
        <v>1112</v>
      </c>
      <c r="B80" s="218" t="s">
        <v>1103</v>
      </c>
      <c r="C80" s="219" t="s">
        <v>1182</v>
      </c>
      <c r="D80" s="220"/>
      <c r="E80" s="220">
        <v>18710</v>
      </c>
      <c r="F80" s="220">
        <v>18710</v>
      </c>
      <c r="G80" s="220">
        <v>0</v>
      </c>
      <c r="H80" s="220">
        <v>0</v>
      </c>
      <c r="I80" s="220">
        <v>0</v>
      </c>
      <c r="J80" s="220">
        <v>0</v>
      </c>
      <c r="K80" s="220">
        <v>0</v>
      </c>
      <c r="L80" s="220">
        <v>0</v>
      </c>
      <c r="M80" s="220">
        <v>0</v>
      </c>
      <c r="N80" s="220">
        <v>0</v>
      </c>
    </row>
    <row r="81" spans="1:14" ht="30.75">
      <c r="A81" s="221" t="s">
        <v>1114</v>
      </c>
      <c r="B81" s="218" t="s">
        <v>1103</v>
      </c>
      <c r="C81" s="219" t="s">
        <v>1183</v>
      </c>
      <c r="D81" s="220"/>
      <c r="E81" s="220">
        <v>18710</v>
      </c>
      <c r="F81" s="220">
        <v>18710</v>
      </c>
      <c r="G81" s="220">
        <v>0</v>
      </c>
      <c r="H81" s="220">
        <v>0</v>
      </c>
      <c r="I81" s="220">
        <v>0</v>
      </c>
      <c r="J81" s="220">
        <v>0</v>
      </c>
      <c r="K81" s="220">
        <v>0</v>
      </c>
      <c r="L81" s="220">
        <v>0</v>
      </c>
      <c r="M81" s="220">
        <v>0</v>
      </c>
      <c r="N81" s="220">
        <v>0</v>
      </c>
    </row>
    <row r="82" spans="1:14" ht="12.75">
      <c r="A82" s="221" t="s">
        <v>1116</v>
      </c>
      <c r="B82" s="218" t="s">
        <v>1103</v>
      </c>
      <c r="C82" s="219" t="s">
        <v>1184</v>
      </c>
      <c r="D82" s="220"/>
      <c r="E82" s="220">
        <v>18710</v>
      </c>
      <c r="F82" s="220">
        <v>18710</v>
      </c>
      <c r="G82" s="220">
        <v>0</v>
      </c>
      <c r="H82" s="220">
        <v>0</v>
      </c>
      <c r="I82" s="220">
        <v>0</v>
      </c>
      <c r="J82" s="220">
        <v>0</v>
      </c>
      <c r="K82" s="220">
        <v>0</v>
      </c>
      <c r="L82" s="220">
        <v>0</v>
      </c>
      <c r="M82" s="220">
        <v>0</v>
      </c>
      <c r="N82" s="220">
        <v>0</v>
      </c>
    </row>
    <row r="83" spans="1:14" ht="12.75">
      <c r="A83" s="221" t="s">
        <v>1167</v>
      </c>
      <c r="B83" s="218" t="s">
        <v>1103</v>
      </c>
      <c r="C83" s="219" t="s">
        <v>1185</v>
      </c>
      <c r="D83" s="220"/>
      <c r="E83" s="220">
        <v>0</v>
      </c>
      <c r="F83" s="220">
        <v>0</v>
      </c>
      <c r="G83" s="220">
        <v>387500</v>
      </c>
      <c r="H83" s="220">
        <v>387.5</v>
      </c>
      <c r="I83" s="220">
        <v>96.7</v>
      </c>
      <c r="J83" s="220">
        <v>0</v>
      </c>
      <c r="K83" s="220">
        <v>0</v>
      </c>
      <c r="L83" s="220">
        <v>96700</v>
      </c>
      <c r="M83" s="220">
        <v>96700</v>
      </c>
      <c r="N83" s="220">
        <v>0</v>
      </c>
    </row>
    <row r="84" spans="1:14" ht="12.75">
      <c r="A84" s="221" t="s">
        <v>83</v>
      </c>
      <c r="B84" s="218" t="s">
        <v>1103</v>
      </c>
      <c r="C84" s="219" t="s">
        <v>1186</v>
      </c>
      <c r="D84" s="220"/>
      <c r="E84" s="220">
        <v>0</v>
      </c>
      <c r="F84" s="220">
        <v>0</v>
      </c>
      <c r="G84" s="220">
        <v>387500</v>
      </c>
      <c r="H84" s="220">
        <v>387.5</v>
      </c>
      <c r="I84" s="220">
        <v>96.7</v>
      </c>
      <c r="J84" s="220">
        <v>0</v>
      </c>
      <c r="K84" s="220">
        <v>0</v>
      </c>
      <c r="L84" s="220">
        <v>96700</v>
      </c>
      <c r="M84" s="220">
        <v>96700</v>
      </c>
      <c r="N84" s="220">
        <v>0</v>
      </c>
    </row>
    <row r="85" spans="1:14" ht="30.75">
      <c r="A85" s="221" t="s">
        <v>102</v>
      </c>
      <c r="B85" s="218" t="s">
        <v>1103</v>
      </c>
      <c r="C85" s="219" t="s">
        <v>1187</v>
      </c>
      <c r="D85" s="220"/>
      <c r="E85" s="220">
        <v>652770</v>
      </c>
      <c r="F85" s="220">
        <v>652770</v>
      </c>
      <c r="G85" s="220">
        <v>0</v>
      </c>
      <c r="H85" s="220">
        <v>585.77</v>
      </c>
      <c r="I85" s="220">
        <v>185.77623</v>
      </c>
      <c r="J85" s="220">
        <v>188826.23</v>
      </c>
      <c r="K85" s="220">
        <v>188826.23</v>
      </c>
      <c r="L85" s="220">
        <v>0</v>
      </c>
      <c r="M85" s="220">
        <v>185776.23</v>
      </c>
      <c r="N85" s="220">
        <v>3050</v>
      </c>
    </row>
    <row r="86" spans="1:14" ht="41.25">
      <c r="A86" s="221" t="s">
        <v>103</v>
      </c>
      <c r="B86" s="218" t="s">
        <v>1103</v>
      </c>
      <c r="C86" s="219" t="s">
        <v>1188</v>
      </c>
      <c r="D86" s="220"/>
      <c r="E86" s="220">
        <v>585770</v>
      </c>
      <c r="F86" s="220">
        <v>585770</v>
      </c>
      <c r="G86" s="220">
        <v>0</v>
      </c>
      <c r="H86" s="220">
        <v>585.77</v>
      </c>
      <c r="I86" s="220">
        <v>185.77623</v>
      </c>
      <c r="J86" s="220">
        <v>185776.23</v>
      </c>
      <c r="K86" s="220">
        <v>185776.23</v>
      </c>
      <c r="L86" s="220">
        <v>0</v>
      </c>
      <c r="M86" s="220">
        <v>185776.23</v>
      </c>
      <c r="N86" s="220">
        <v>0</v>
      </c>
    </row>
    <row r="87" spans="1:14" ht="61.5">
      <c r="A87" s="221" t="s">
        <v>269</v>
      </c>
      <c r="B87" s="218" t="s">
        <v>1103</v>
      </c>
      <c r="C87" s="219" t="s">
        <v>1189</v>
      </c>
      <c r="D87" s="220"/>
      <c r="E87" s="220">
        <v>585770</v>
      </c>
      <c r="F87" s="220">
        <v>585770</v>
      </c>
      <c r="G87" s="220">
        <v>0</v>
      </c>
      <c r="H87" s="220">
        <v>585.77</v>
      </c>
      <c r="I87" s="220">
        <v>185.77623</v>
      </c>
      <c r="J87" s="220">
        <v>185776.23</v>
      </c>
      <c r="K87" s="220">
        <v>185776.23</v>
      </c>
      <c r="L87" s="220">
        <v>0</v>
      </c>
      <c r="M87" s="220">
        <v>185776.23</v>
      </c>
      <c r="N87" s="220">
        <v>0</v>
      </c>
    </row>
    <row r="88" spans="1:14" ht="30.75">
      <c r="A88" s="221" t="s">
        <v>1107</v>
      </c>
      <c r="B88" s="218" t="s">
        <v>1103</v>
      </c>
      <c r="C88" s="219" t="s">
        <v>1190</v>
      </c>
      <c r="D88" s="220"/>
      <c r="E88" s="220">
        <v>585770</v>
      </c>
      <c r="F88" s="220">
        <v>585770</v>
      </c>
      <c r="G88" s="220">
        <v>0</v>
      </c>
      <c r="H88" s="220">
        <v>585.77</v>
      </c>
      <c r="I88" s="220">
        <v>185.77623</v>
      </c>
      <c r="J88" s="220">
        <v>185776.23</v>
      </c>
      <c r="K88" s="220">
        <v>185776.23</v>
      </c>
      <c r="L88" s="220">
        <v>0</v>
      </c>
      <c r="M88" s="220">
        <v>185776.23</v>
      </c>
      <c r="N88" s="220">
        <v>0</v>
      </c>
    </row>
    <row r="89" spans="1:14" ht="21">
      <c r="A89" s="221" t="s">
        <v>152</v>
      </c>
      <c r="B89" s="218" t="s">
        <v>1103</v>
      </c>
      <c r="C89" s="219" t="s">
        <v>1191</v>
      </c>
      <c r="D89" s="220"/>
      <c r="E89" s="220">
        <v>450620</v>
      </c>
      <c r="F89" s="220">
        <v>450620</v>
      </c>
      <c r="G89" s="220">
        <v>0</v>
      </c>
      <c r="H89" s="220">
        <v>450.62</v>
      </c>
      <c r="I89" s="220">
        <v>143.57945999999998</v>
      </c>
      <c r="J89" s="220">
        <v>143579.46</v>
      </c>
      <c r="K89" s="220">
        <v>143579.46</v>
      </c>
      <c r="L89" s="220">
        <v>0</v>
      </c>
      <c r="M89" s="220">
        <v>143579.46</v>
      </c>
      <c r="N89" s="220">
        <v>0</v>
      </c>
    </row>
    <row r="90" spans="1:14" ht="51">
      <c r="A90" s="221" t="s">
        <v>151</v>
      </c>
      <c r="B90" s="218" t="s">
        <v>1103</v>
      </c>
      <c r="C90" s="219" t="s">
        <v>1192</v>
      </c>
      <c r="D90" s="220"/>
      <c r="E90" s="220">
        <v>135150</v>
      </c>
      <c r="F90" s="220">
        <v>135150</v>
      </c>
      <c r="G90" s="220">
        <v>0</v>
      </c>
      <c r="H90" s="220">
        <v>135.15</v>
      </c>
      <c r="I90" s="220">
        <v>42.196769999999994</v>
      </c>
      <c r="J90" s="220">
        <v>42196.77</v>
      </c>
      <c r="K90" s="220">
        <v>42196.77</v>
      </c>
      <c r="L90" s="220">
        <v>0</v>
      </c>
      <c r="M90" s="220">
        <v>42196.77</v>
      </c>
      <c r="N90" s="220">
        <v>0</v>
      </c>
    </row>
    <row r="91" spans="1:14" ht="12.75">
      <c r="A91" s="221" t="s">
        <v>1193</v>
      </c>
      <c r="B91" s="218" t="s">
        <v>1103</v>
      </c>
      <c r="C91" s="219" t="s">
        <v>1194</v>
      </c>
      <c r="D91" s="220"/>
      <c r="E91" s="220">
        <v>62000</v>
      </c>
      <c r="F91" s="220">
        <v>62000</v>
      </c>
      <c r="G91" s="220">
        <v>0</v>
      </c>
      <c r="H91" s="220">
        <v>0</v>
      </c>
      <c r="I91" s="220">
        <v>0</v>
      </c>
      <c r="J91" s="220">
        <v>3050</v>
      </c>
      <c r="K91" s="220">
        <v>3050</v>
      </c>
      <c r="L91" s="220">
        <v>0</v>
      </c>
      <c r="M91" s="220">
        <v>0</v>
      </c>
      <c r="N91" s="220">
        <v>3050</v>
      </c>
    </row>
    <row r="92" spans="1:14" ht="30.75">
      <c r="A92" s="221" t="s">
        <v>1112</v>
      </c>
      <c r="B92" s="218" t="s">
        <v>1103</v>
      </c>
      <c r="C92" s="219" t="s">
        <v>1195</v>
      </c>
      <c r="D92" s="220"/>
      <c r="E92" s="220">
        <v>62000</v>
      </c>
      <c r="F92" s="220">
        <v>62000</v>
      </c>
      <c r="G92" s="220">
        <v>0</v>
      </c>
      <c r="H92" s="220">
        <v>0</v>
      </c>
      <c r="I92" s="220">
        <v>0</v>
      </c>
      <c r="J92" s="220">
        <v>3050</v>
      </c>
      <c r="K92" s="220">
        <v>3050</v>
      </c>
      <c r="L92" s="220">
        <v>0</v>
      </c>
      <c r="M92" s="220">
        <v>0</v>
      </c>
      <c r="N92" s="220">
        <v>3050</v>
      </c>
    </row>
    <row r="93" spans="1:14" ht="30.75">
      <c r="A93" s="221" t="s">
        <v>1114</v>
      </c>
      <c r="B93" s="218" t="s">
        <v>1103</v>
      </c>
      <c r="C93" s="219" t="s">
        <v>1196</v>
      </c>
      <c r="D93" s="220"/>
      <c r="E93" s="220">
        <v>62000</v>
      </c>
      <c r="F93" s="220">
        <v>62000</v>
      </c>
      <c r="G93" s="220">
        <v>0</v>
      </c>
      <c r="H93" s="220">
        <v>0</v>
      </c>
      <c r="I93" s="220">
        <v>0</v>
      </c>
      <c r="J93" s="220">
        <v>3050</v>
      </c>
      <c r="K93" s="220">
        <v>3050</v>
      </c>
      <c r="L93" s="220">
        <v>0</v>
      </c>
      <c r="M93" s="220">
        <v>0</v>
      </c>
      <c r="N93" s="220">
        <v>3050</v>
      </c>
    </row>
    <row r="94" spans="1:14" ht="12.75">
      <c r="A94" s="221" t="s">
        <v>1116</v>
      </c>
      <c r="B94" s="218" t="s">
        <v>1103</v>
      </c>
      <c r="C94" s="219" t="s">
        <v>1197</v>
      </c>
      <c r="D94" s="220"/>
      <c r="E94" s="220">
        <v>62000</v>
      </c>
      <c r="F94" s="220">
        <v>62000</v>
      </c>
      <c r="G94" s="220">
        <v>0</v>
      </c>
      <c r="H94" s="220">
        <v>0</v>
      </c>
      <c r="I94" s="220">
        <v>0</v>
      </c>
      <c r="J94" s="220">
        <v>3050</v>
      </c>
      <c r="K94" s="220">
        <v>3050</v>
      </c>
      <c r="L94" s="220">
        <v>0</v>
      </c>
      <c r="M94" s="220">
        <v>0</v>
      </c>
      <c r="N94" s="220">
        <v>3050</v>
      </c>
    </row>
    <row r="95" spans="1:14" ht="30.75">
      <c r="A95" s="221" t="s">
        <v>1198</v>
      </c>
      <c r="B95" s="218" t="s">
        <v>1103</v>
      </c>
      <c r="C95" s="219" t="s">
        <v>1199</v>
      </c>
      <c r="D95" s="220"/>
      <c r="E95" s="220">
        <v>5000</v>
      </c>
      <c r="F95" s="220">
        <v>5000</v>
      </c>
      <c r="G95" s="220">
        <v>0</v>
      </c>
      <c r="H95" s="220">
        <v>0</v>
      </c>
      <c r="I95" s="220">
        <v>0</v>
      </c>
      <c r="J95" s="220">
        <v>0</v>
      </c>
      <c r="K95" s="220">
        <v>0</v>
      </c>
      <c r="L95" s="220">
        <v>0</v>
      </c>
      <c r="M95" s="220">
        <v>0</v>
      </c>
      <c r="N95" s="220">
        <v>0</v>
      </c>
    </row>
    <row r="96" spans="1:14" ht="30.75">
      <c r="A96" s="221" t="s">
        <v>1112</v>
      </c>
      <c r="B96" s="218" t="s">
        <v>1103</v>
      </c>
      <c r="C96" s="219" t="s">
        <v>1200</v>
      </c>
      <c r="D96" s="220"/>
      <c r="E96" s="220">
        <v>5000</v>
      </c>
      <c r="F96" s="220">
        <v>5000</v>
      </c>
      <c r="G96" s="220">
        <v>0</v>
      </c>
      <c r="H96" s="220">
        <v>0</v>
      </c>
      <c r="I96" s="220">
        <v>0</v>
      </c>
      <c r="J96" s="220">
        <v>0</v>
      </c>
      <c r="K96" s="220">
        <v>0</v>
      </c>
      <c r="L96" s="220">
        <v>0</v>
      </c>
      <c r="M96" s="220">
        <v>0</v>
      </c>
      <c r="N96" s="220">
        <v>0</v>
      </c>
    </row>
    <row r="97" spans="1:14" ht="30.75">
      <c r="A97" s="221" t="s">
        <v>1114</v>
      </c>
      <c r="B97" s="218" t="s">
        <v>1103</v>
      </c>
      <c r="C97" s="219" t="s">
        <v>1201</v>
      </c>
      <c r="D97" s="220"/>
      <c r="E97" s="220">
        <v>5000</v>
      </c>
      <c r="F97" s="220">
        <v>5000</v>
      </c>
      <c r="G97" s="220">
        <v>0</v>
      </c>
      <c r="H97" s="220">
        <v>0</v>
      </c>
      <c r="I97" s="220">
        <v>0</v>
      </c>
      <c r="J97" s="220">
        <v>0</v>
      </c>
      <c r="K97" s="220">
        <v>0</v>
      </c>
      <c r="L97" s="220">
        <v>0</v>
      </c>
      <c r="M97" s="220">
        <v>0</v>
      </c>
      <c r="N97" s="220">
        <v>0</v>
      </c>
    </row>
    <row r="98" spans="1:14" ht="12.75">
      <c r="A98" s="221" t="s">
        <v>1116</v>
      </c>
      <c r="B98" s="218" t="s">
        <v>1103</v>
      </c>
      <c r="C98" s="219" t="s">
        <v>1202</v>
      </c>
      <c r="D98" s="220"/>
      <c r="E98" s="220">
        <v>5000</v>
      </c>
      <c r="F98" s="220">
        <v>5000</v>
      </c>
      <c r="G98" s="220">
        <v>0</v>
      </c>
      <c r="H98" s="220">
        <v>0</v>
      </c>
      <c r="I98" s="220">
        <v>0</v>
      </c>
      <c r="J98" s="220">
        <v>0</v>
      </c>
      <c r="K98" s="220">
        <v>0</v>
      </c>
      <c r="L98" s="220">
        <v>0</v>
      </c>
      <c r="M98" s="220">
        <v>0</v>
      </c>
      <c r="N98" s="220">
        <v>0</v>
      </c>
    </row>
    <row r="99" spans="1:14" ht="12.75">
      <c r="A99" s="221" t="s">
        <v>104</v>
      </c>
      <c r="B99" s="218" t="s">
        <v>1103</v>
      </c>
      <c r="C99" s="219" t="s">
        <v>1203</v>
      </c>
      <c r="D99" s="220"/>
      <c r="E99" s="220">
        <v>8684072.55</v>
      </c>
      <c r="F99" s="220">
        <v>8684072.55</v>
      </c>
      <c r="G99" s="220">
        <v>8378221.72</v>
      </c>
      <c r="H99" s="220">
        <v>8446.221720000001</v>
      </c>
      <c r="I99" s="220">
        <v>1523.839</v>
      </c>
      <c r="J99" s="220">
        <v>1534104.39</v>
      </c>
      <c r="K99" s="220">
        <v>1534104.39</v>
      </c>
      <c r="L99" s="220">
        <v>1497839</v>
      </c>
      <c r="M99" s="220">
        <v>1523839</v>
      </c>
      <c r="N99" s="220">
        <v>1508104.39</v>
      </c>
    </row>
    <row r="100" spans="1:14" ht="12.75">
      <c r="A100" s="221" t="s">
        <v>1204</v>
      </c>
      <c r="B100" s="218" t="s">
        <v>1103</v>
      </c>
      <c r="C100" s="219" t="s">
        <v>1205</v>
      </c>
      <c r="D100" s="220"/>
      <c r="E100" s="220">
        <v>233000</v>
      </c>
      <c r="F100" s="220">
        <v>233000</v>
      </c>
      <c r="G100" s="220">
        <v>0</v>
      </c>
      <c r="H100" s="220">
        <v>0</v>
      </c>
      <c r="I100" s="220">
        <v>0</v>
      </c>
      <c r="J100" s="220">
        <v>28474.26</v>
      </c>
      <c r="K100" s="220">
        <v>28474.26</v>
      </c>
      <c r="L100" s="220">
        <v>0</v>
      </c>
      <c r="M100" s="220">
        <v>0</v>
      </c>
      <c r="N100" s="220">
        <v>28474.26</v>
      </c>
    </row>
    <row r="101" spans="1:14" ht="61.5">
      <c r="A101" s="221" t="s">
        <v>269</v>
      </c>
      <c r="B101" s="218" t="s">
        <v>1103</v>
      </c>
      <c r="C101" s="219" t="s">
        <v>1206</v>
      </c>
      <c r="D101" s="220"/>
      <c r="E101" s="220">
        <v>233000</v>
      </c>
      <c r="F101" s="220">
        <v>233000</v>
      </c>
      <c r="G101" s="220">
        <v>0</v>
      </c>
      <c r="H101" s="220">
        <v>0</v>
      </c>
      <c r="I101" s="220">
        <v>0</v>
      </c>
      <c r="J101" s="220">
        <v>28474.26</v>
      </c>
      <c r="K101" s="220">
        <v>28474.26</v>
      </c>
      <c r="L101" s="220">
        <v>0</v>
      </c>
      <c r="M101" s="220">
        <v>0</v>
      </c>
      <c r="N101" s="220">
        <v>28474.26</v>
      </c>
    </row>
    <row r="102" spans="1:14" ht="30.75">
      <c r="A102" s="221" t="s">
        <v>1107</v>
      </c>
      <c r="B102" s="218" t="s">
        <v>1103</v>
      </c>
      <c r="C102" s="219" t="s">
        <v>1207</v>
      </c>
      <c r="D102" s="220"/>
      <c r="E102" s="220">
        <v>233000</v>
      </c>
      <c r="F102" s="220">
        <v>233000</v>
      </c>
      <c r="G102" s="220">
        <v>0</v>
      </c>
      <c r="H102" s="220">
        <v>0</v>
      </c>
      <c r="I102" s="220">
        <v>0</v>
      </c>
      <c r="J102" s="220">
        <v>28474.26</v>
      </c>
      <c r="K102" s="220">
        <v>28474.26</v>
      </c>
      <c r="L102" s="220">
        <v>0</v>
      </c>
      <c r="M102" s="220">
        <v>0</v>
      </c>
      <c r="N102" s="220">
        <v>28474.26</v>
      </c>
    </row>
    <row r="103" spans="1:14" ht="21">
      <c r="A103" s="221" t="s">
        <v>152</v>
      </c>
      <c r="B103" s="218" t="s">
        <v>1103</v>
      </c>
      <c r="C103" s="219" t="s">
        <v>1208</v>
      </c>
      <c r="D103" s="220"/>
      <c r="E103" s="220">
        <v>177840</v>
      </c>
      <c r="F103" s="220">
        <v>177840</v>
      </c>
      <c r="G103" s="220">
        <v>0</v>
      </c>
      <c r="H103" s="220">
        <v>0</v>
      </c>
      <c r="I103" s="220">
        <v>0</v>
      </c>
      <c r="J103" s="220">
        <v>21824.7</v>
      </c>
      <c r="K103" s="220">
        <v>21824.7</v>
      </c>
      <c r="L103" s="220">
        <v>0</v>
      </c>
      <c r="M103" s="220">
        <v>0</v>
      </c>
      <c r="N103" s="220">
        <v>21824.7</v>
      </c>
    </row>
    <row r="104" spans="1:14" ht="51">
      <c r="A104" s="221" t="s">
        <v>151</v>
      </c>
      <c r="B104" s="218" t="s">
        <v>1103</v>
      </c>
      <c r="C104" s="219" t="s">
        <v>1209</v>
      </c>
      <c r="D104" s="220"/>
      <c r="E104" s="220">
        <v>55160</v>
      </c>
      <c r="F104" s="220">
        <v>55160</v>
      </c>
      <c r="G104" s="220">
        <v>0</v>
      </c>
      <c r="H104" s="220">
        <v>0</v>
      </c>
      <c r="I104" s="220">
        <v>0</v>
      </c>
      <c r="J104" s="220">
        <v>6649.56</v>
      </c>
      <c r="K104" s="220">
        <v>6649.56</v>
      </c>
      <c r="L104" s="220">
        <v>0</v>
      </c>
      <c r="M104" s="220">
        <v>0</v>
      </c>
      <c r="N104" s="220">
        <v>6649.56</v>
      </c>
    </row>
    <row r="105" spans="1:14" ht="12.75">
      <c r="A105" s="221" t="s">
        <v>105</v>
      </c>
      <c r="B105" s="218" t="s">
        <v>1103</v>
      </c>
      <c r="C105" s="219" t="s">
        <v>1210</v>
      </c>
      <c r="D105" s="220"/>
      <c r="E105" s="220">
        <v>38049.28</v>
      </c>
      <c r="F105" s="220">
        <v>38049.28</v>
      </c>
      <c r="G105" s="220">
        <v>0</v>
      </c>
      <c r="H105" s="220">
        <v>38</v>
      </c>
      <c r="I105" s="220">
        <v>26</v>
      </c>
      <c r="J105" s="220">
        <v>26049.28</v>
      </c>
      <c r="K105" s="220">
        <v>26049.28</v>
      </c>
      <c r="L105" s="220">
        <v>0</v>
      </c>
      <c r="M105" s="220">
        <v>26000</v>
      </c>
      <c r="N105" s="220">
        <v>49.28</v>
      </c>
    </row>
    <row r="106" spans="1:14" ht="30.75">
      <c r="A106" s="221" t="s">
        <v>1112</v>
      </c>
      <c r="B106" s="218" t="s">
        <v>1103</v>
      </c>
      <c r="C106" s="219" t="s">
        <v>1211</v>
      </c>
      <c r="D106" s="220"/>
      <c r="E106" s="220">
        <v>38049.28</v>
      </c>
      <c r="F106" s="220">
        <v>38049.28</v>
      </c>
      <c r="G106" s="220">
        <v>0</v>
      </c>
      <c r="H106" s="220">
        <v>38</v>
      </c>
      <c r="I106" s="220">
        <v>26</v>
      </c>
      <c r="J106" s="220">
        <v>26049.28</v>
      </c>
      <c r="K106" s="220">
        <v>26049.28</v>
      </c>
      <c r="L106" s="220">
        <v>0</v>
      </c>
      <c r="M106" s="220">
        <v>26000</v>
      </c>
      <c r="N106" s="220">
        <v>49.28</v>
      </c>
    </row>
    <row r="107" spans="1:14" ht="30.75">
      <c r="A107" s="221" t="s">
        <v>1114</v>
      </c>
      <c r="B107" s="218" t="s">
        <v>1103</v>
      </c>
      <c r="C107" s="219" t="s">
        <v>1212</v>
      </c>
      <c r="D107" s="220"/>
      <c r="E107" s="220">
        <v>38049.28</v>
      </c>
      <c r="F107" s="220">
        <v>38049.28</v>
      </c>
      <c r="G107" s="220">
        <v>0</v>
      </c>
      <c r="H107" s="220">
        <v>38</v>
      </c>
      <c r="I107" s="220">
        <v>26</v>
      </c>
      <c r="J107" s="220">
        <v>26049.28</v>
      </c>
      <c r="K107" s="220">
        <v>26049.28</v>
      </c>
      <c r="L107" s="220">
        <v>0</v>
      </c>
      <c r="M107" s="220">
        <v>26000</v>
      </c>
      <c r="N107" s="220">
        <v>49.28</v>
      </c>
    </row>
    <row r="108" spans="1:14" ht="12.75">
      <c r="A108" s="221" t="s">
        <v>1116</v>
      </c>
      <c r="B108" s="218" t="s">
        <v>1103</v>
      </c>
      <c r="C108" s="219" t="s">
        <v>1213</v>
      </c>
      <c r="D108" s="220"/>
      <c r="E108" s="220">
        <v>38049.28</v>
      </c>
      <c r="F108" s="220">
        <v>38049.28</v>
      </c>
      <c r="G108" s="220">
        <v>0</v>
      </c>
      <c r="H108" s="220">
        <v>38</v>
      </c>
      <c r="I108" s="220">
        <v>26</v>
      </c>
      <c r="J108" s="220">
        <v>26049.28</v>
      </c>
      <c r="K108" s="220">
        <v>26049.28</v>
      </c>
      <c r="L108" s="220">
        <v>0</v>
      </c>
      <c r="M108" s="220">
        <v>26000</v>
      </c>
      <c r="N108" s="220">
        <v>49.28</v>
      </c>
    </row>
    <row r="109" spans="1:14" ht="12.75">
      <c r="A109" s="221" t="s">
        <v>144</v>
      </c>
      <c r="B109" s="218" t="s">
        <v>1103</v>
      </c>
      <c r="C109" s="219" t="s">
        <v>1214</v>
      </c>
      <c r="D109" s="220"/>
      <c r="E109" s="220">
        <v>23000</v>
      </c>
      <c r="F109" s="220">
        <v>23000</v>
      </c>
      <c r="G109" s="220">
        <v>23000</v>
      </c>
      <c r="H109" s="220">
        <v>23</v>
      </c>
      <c r="I109" s="220">
        <v>1</v>
      </c>
      <c r="J109" s="220">
        <v>1000</v>
      </c>
      <c r="K109" s="220">
        <v>1000</v>
      </c>
      <c r="L109" s="220">
        <v>1000</v>
      </c>
      <c r="M109" s="220">
        <v>1000</v>
      </c>
      <c r="N109" s="220">
        <v>1000</v>
      </c>
    </row>
    <row r="110" spans="1:14" ht="30.75">
      <c r="A110" s="221" t="s">
        <v>1112</v>
      </c>
      <c r="B110" s="218" t="s">
        <v>1103</v>
      </c>
      <c r="C110" s="219" t="s">
        <v>1215</v>
      </c>
      <c r="D110" s="220"/>
      <c r="E110" s="220">
        <v>23000</v>
      </c>
      <c r="F110" s="220">
        <v>23000</v>
      </c>
      <c r="G110" s="220">
        <v>0</v>
      </c>
      <c r="H110" s="220">
        <v>0</v>
      </c>
      <c r="I110" s="220">
        <v>0</v>
      </c>
      <c r="J110" s="220">
        <v>1000</v>
      </c>
      <c r="K110" s="220">
        <v>1000</v>
      </c>
      <c r="L110" s="220">
        <v>0</v>
      </c>
      <c r="M110" s="220">
        <v>0</v>
      </c>
      <c r="N110" s="220">
        <v>1000</v>
      </c>
    </row>
    <row r="111" spans="1:14" ht="30.75">
      <c r="A111" s="221" t="s">
        <v>1114</v>
      </c>
      <c r="B111" s="218" t="s">
        <v>1103</v>
      </c>
      <c r="C111" s="219" t="s">
        <v>1216</v>
      </c>
      <c r="D111" s="220"/>
      <c r="E111" s="220">
        <v>23000</v>
      </c>
      <c r="F111" s="220">
        <v>23000</v>
      </c>
      <c r="G111" s="220">
        <v>0</v>
      </c>
      <c r="H111" s="220">
        <v>0</v>
      </c>
      <c r="I111" s="220">
        <v>0</v>
      </c>
      <c r="J111" s="220">
        <v>1000</v>
      </c>
      <c r="K111" s="220">
        <v>1000</v>
      </c>
      <c r="L111" s="220">
        <v>0</v>
      </c>
      <c r="M111" s="220">
        <v>0</v>
      </c>
      <c r="N111" s="220">
        <v>1000</v>
      </c>
    </row>
    <row r="112" spans="1:14" ht="12.75">
      <c r="A112" s="221" t="s">
        <v>1116</v>
      </c>
      <c r="B112" s="218" t="s">
        <v>1103</v>
      </c>
      <c r="C112" s="219" t="s">
        <v>1217</v>
      </c>
      <c r="D112" s="220"/>
      <c r="E112" s="220">
        <v>23000</v>
      </c>
      <c r="F112" s="220">
        <v>23000</v>
      </c>
      <c r="G112" s="220">
        <v>0</v>
      </c>
      <c r="H112" s="220">
        <v>0</v>
      </c>
      <c r="I112" s="220">
        <v>0</v>
      </c>
      <c r="J112" s="220">
        <v>1000</v>
      </c>
      <c r="K112" s="220">
        <v>1000</v>
      </c>
      <c r="L112" s="220">
        <v>0</v>
      </c>
      <c r="M112" s="220">
        <v>0</v>
      </c>
      <c r="N112" s="220">
        <v>1000</v>
      </c>
    </row>
    <row r="113" spans="1:14" ht="12.75">
      <c r="A113" s="221" t="s">
        <v>1167</v>
      </c>
      <c r="B113" s="218" t="s">
        <v>1103</v>
      </c>
      <c r="C113" s="219" t="s">
        <v>1218</v>
      </c>
      <c r="D113" s="220"/>
      <c r="E113" s="220">
        <v>0</v>
      </c>
      <c r="F113" s="220">
        <v>0</v>
      </c>
      <c r="G113" s="220">
        <v>23000</v>
      </c>
      <c r="H113" s="220">
        <v>23</v>
      </c>
      <c r="I113" s="220">
        <v>1</v>
      </c>
      <c r="J113" s="220">
        <v>0</v>
      </c>
      <c r="K113" s="220">
        <v>0</v>
      </c>
      <c r="L113" s="220">
        <v>1000</v>
      </c>
      <c r="M113" s="220">
        <v>1000</v>
      </c>
      <c r="N113" s="220">
        <v>0</v>
      </c>
    </row>
    <row r="114" spans="1:14" ht="12.75">
      <c r="A114" s="221" t="s">
        <v>85</v>
      </c>
      <c r="B114" s="218" t="s">
        <v>1103</v>
      </c>
      <c r="C114" s="219" t="s">
        <v>1219</v>
      </c>
      <c r="D114" s="220"/>
      <c r="E114" s="220">
        <v>0</v>
      </c>
      <c r="F114" s="220">
        <v>0</v>
      </c>
      <c r="G114" s="220">
        <v>23000</v>
      </c>
      <c r="H114" s="220">
        <v>23</v>
      </c>
      <c r="I114" s="220">
        <v>1</v>
      </c>
      <c r="J114" s="220">
        <v>0</v>
      </c>
      <c r="K114" s="220">
        <v>0</v>
      </c>
      <c r="L114" s="220">
        <v>1000</v>
      </c>
      <c r="M114" s="220">
        <v>1000</v>
      </c>
      <c r="N114" s="220">
        <v>0</v>
      </c>
    </row>
    <row r="115" spans="1:14" ht="12.75">
      <c r="A115" s="221" t="s">
        <v>106</v>
      </c>
      <c r="B115" s="218" t="s">
        <v>1103</v>
      </c>
      <c r="C115" s="219" t="s">
        <v>1220</v>
      </c>
      <c r="D115" s="220"/>
      <c r="E115" s="220">
        <v>8360023.27</v>
      </c>
      <c r="F115" s="220">
        <v>8360023.27</v>
      </c>
      <c r="G115" s="220">
        <v>8355221.72</v>
      </c>
      <c r="H115" s="220">
        <v>8355.22172</v>
      </c>
      <c r="I115" s="220">
        <v>1496.839</v>
      </c>
      <c r="J115" s="220">
        <v>1478580.85</v>
      </c>
      <c r="K115" s="220">
        <v>1478580.85</v>
      </c>
      <c r="L115" s="220">
        <v>1496839</v>
      </c>
      <c r="M115" s="220">
        <v>1496839</v>
      </c>
      <c r="N115" s="220">
        <v>1478580.85</v>
      </c>
    </row>
    <row r="116" spans="1:14" ht="30.75">
      <c r="A116" s="221" t="s">
        <v>1112</v>
      </c>
      <c r="B116" s="218" t="s">
        <v>1103</v>
      </c>
      <c r="C116" s="219" t="s">
        <v>1221</v>
      </c>
      <c r="D116" s="220"/>
      <c r="E116" s="220">
        <v>8360023.27</v>
      </c>
      <c r="F116" s="220">
        <v>8360023.27</v>
      </c>
      <c r="G116" s="220">
        <v>0</v>
      </c>
      <c r="H116" s="220">
        <v>0</v>
      </c>
      <c r="I116" s="220">
        <v>0</v>
      </c>
      <c r="J116" s="220">
        <v>1478580.85</v>
      </c>
      <c r="K116" s="220">
        <v>1478580.85</v>
      </c>
      <c r="L116" s="220">
        <v>0</v>
      </c>
      <c r="M116" s="220">
        <v>0</v>
      </c>
      <c r="N116" s="220">
        <v>1478580.85</v>
      </c>
    </row>
    <row r="117" spans="1:14" ht="30.75">
      <c r="A117" s="221" t="s">
        <v>1114</v>
      </c>
      <c r="B117" s="218" t="s">
        <v>1103</v>
      </c>
      <c r="C117" s="219" t="s">
        <v>1222</v>
      </c>
      <c r="D117" s="220"/>
      <c r="E117" s="220">
        <v>8360023.27</v>
      </c>
      <c r="F117" s="220">
        <v>8360023.27</v>
      </c>
      <c r="G117" s="220">
        <v>0</v>
      </c>
      <c r="H117" s="220">
        <v>0</v>
      </c>
      <c r="I117" s="220">
        <v>0</v>
      </c>
      <c r="J117" s="220">
        <v>1478580.85</v>
      </c>
      <c r="K117" s="220">
        <v>1478580.85</v>
      </c>
      <c r="L117" s="220">
        <v>0</v>
      </c>
      <c r="M117" s="220">
        <v>0</v>
      </c>
      <c r="N117" s="220">
        <v>1478580.85</v>
      </c>
    </row>
    <row r="118" spans="1:14" ht="12.75">
      <c r="A118" s="221" t="s">
        <v>1116</v>
      </c>
      <c r="B118" s="218" t="s">
        <v>1103</v>
      </c>
      <c r="C118" s="219" t="s">
        <v>1223</v>
      </c>
      <c r="D118" s="220"/>
      <c r="E118" s="220">
        <v>8360023.27</v>
      </c>
      <c r="F118" s="220">
        <v>8360023.27</v>
      </c>
      <c r="G118" s="220">
        <v>0</v>
      </c>
      <c r="H118" s="220">
        <v>0</v>
      </c>
      <c r="I118" s="220">
        <v>0</v>
      </c>
      <c r="J118" s="220">
        <v>1478580.85</v>
      </c>
      <c r="K118" s="220">
        <v>1478580.85</v>
      </c>
      <c r="L118" s="220">
        <v>0</v>
      </c>
      <c r="M118" s="220">
        <v>0</v>
      </c>
      <c r="N118" s="220">
        <v>1478580.85</v>
      </c>
    </row>
    <row r="119" spans="1:14" ht="12.75">
      <c r="A119" s="221" t="s">
        <v>1167</v>
      </c>
      <c r="B119" s="218" t="s">
        <v>1103</v>
      </c>
      <c r="C119" s="219" t="s">
        <v>1224</v>
      </c>
      <c r="D119" s="220"/>
      <c r="E119" s="220">
        <v>0</v>
      </c>
      <c r="F119" s="220">
        <v>0</v>
      </c>
      <c r="G119" s="220">
        <v>8355221.72</v>
      </c>
      <c r="H119" s="220">
        <v>8355.22172</v>
      </c>
      <c r="I119" s="220">
        <v>1496.839</v>
      </c>
      <c r="J119" s="220">
        <v>0</v>
      </c>
      <c r="K119" s="220">
        <v>0</v>
      </c>
      <c r="L119" s="220">
        <v>1496839</v>
      </c>
      <c r="M119" s="220">
        <v>1496839</v>
      </c>
      <c r="N119" s="220">
        <v>0</v>
      </c>
    </row>
    <row r="120" spans="1:14" ht="12.75">
      <c r="A120" s="221" t="s">
        <v>328</v>
      </c>
      <c r="B120" s="218" t="s">
        <v>1103</v>
      </c>
      <c r="C120" s="219" t="s">
        <v>1225</v>
      </c>
      <c r="D120" s="220"/>
      <c r="E120" s="220">
        <v>0</v>
      </c>
      <c r="F120" s="220">
        <v>0</v>
      </c>
      <c r="G120" s="220">
        <v>798000</v>
      </c>
      <c r="H120" s="220">
        <v>798</v>
      </c>
      <c r="I120" s="220">
        <v>0</v>
      </c>
      <c r="J120" s="220">
        <v>0</v>
      </c>
      <c r="K120" s="220">
        <v>0</v>
      </c>
      <c r="L120" s="220">
        <v>0</v>
      </c>
      <c r="M120" s="220">
        <v>0</v>
      </c>
      <c r="N120" s="220">
        <v>0</v>
      </c>
    </row>
    <row r="121" spans="1:14" ht="41.25">
      <c r="A121" s="221" t="s">
        <v>4</v>
      </c>
      <c r="B121" s="218" t="s">
        <v>1103</v>
      </c>
      <c r="C121" s="219" t="s">
        <v>1226</v>
      </c>
      <c r="D121" s="220"/>
      <c r="E121" s="220">
        <v>0</v>
      </c>
      <c r="F121" s="220">
        <v>0</v>
      </c>
      <c r="G121" s="220">
        <v>798000</v>
      </c>
      <c r="H121" s="220">
        <v>798</v>
      </c>
      <c r="I121" s="220">
        <v>0</v>
      </c>
      <c r="J121" s="220">
        <v>0</v>
      </c>
      <c r="K121" s="220">
        <v>0</v>
      </c>
      <c r="L121" s="220">
        <v>0</v>
      </c>
      <c r="M121" s="220">
        <v>0</v>
      </c>
      <c r="N121" s="220">
        <v>0</v>
      </c>
    </row>
    <row r="122" spans="1:14" ht="12.75">
      <c r="A122" s="221" t="s">
        <v>85</v>
      </c>
      <c r="B122" s="218" t="s">
        <v>1103</v>
      </c>
      <c r="C122" s="219" t="s">
        <v>1227</v>
      </c>
      <c r="D122" s="220"/>
      <c r="E122" s="220">
        <v>0</v>
      </c>
      <c r="F122" s="220">
        <v>0</v>
      </c>
      <c r="G122" s="220">
        <v>7557221.72</v>
      </c>
      <c r="H122" s="220">
        <v>7557.22172</v>
      </c>
      <c r="I122" s="220">
        <v>1496.839</v>
      </c>
      <c r="J122" s="220">
        <v>0</v>
      </c>
      <c r="K122" s="220">
        <v>0</v>
      </c>
      <c r="L122" s="220">
        <v>1496839</v>
      </c>
      <c r="M122" s="220">
        <v>1496839</v>
      </c>
      <c r="N122" s="220">
        <v>0</v>
      </c>
    </row>
    <row r="123" spans="1:14" ht="21">
      <c r="A123" s="221" t="s">
        <v>435</v>
      </c>
      <c r="B123" s="218" t="s">
        <v>1103</v>
      </c>
      <c r="C123" s="219" t="s">
        <v>1228</v>
      </c>
      <c r="D123" s="220"/>
      <c r="E123" s="220">
        <v>30000</v>
      </c>
      <c r="F123" s="220">
        <v>30000</v>
      </c>
      <c r="G123" s="220">
        <v>0</v>
      </c>
      <c r="H123" s="220">
        <v>30</v>
      </c>
      <c r="I123" s="220">
        <v>0</v>
      </c>
      <c r="J123" s="220">
        <v>0</v>
      </c>
      <c r="K123" s="220">
        <v>0</v>
      </c>
      <c r="L123" s="220">
        <v>0</v>
      </c>
      <c r="M123" s="220">
        <v>0</v>
      </c>
      <c r="N123" s="220">
        <v>0</v>
      </c>
    </row>
    <row r="124" spans="1:14" ht="30.75">
      <c r="A124" s="221" t="s">
        <v>1112</v>
      </c>
      <c r="B124" s="218" t="s">
        <v>1103</v>
      </c>
      <c r="C124" s="219" t="s">
        <v>1229</v>
      </c>
      <c r="D124" s="220"/>
      <c r="E124" s="220">
        <v>30000</v>
      </c>
      <c r="F124" s="220">
        <v>30000</v>
      </c>
      <c r="G124" s="220">
        <v>0</v>
      </c>
      <c r="H124" s="220">
        <v>30</v>
      </c>
      <c r="I124" s="220">
        <v>0</v>
      </c>
      <c r="J124" s="220">
        <v>0</v>
      </c>
      <c r="K124" s="220">
        <v>0</v>
      </c>
      <c r="L124" s="220">
        <v>0</v>
      </c>
      <c r="M124" s="220">
        <v>0</v>
      </c>
      <c r="N124" s="220">
        <v>0</v>
      </c>
    </row>
    <row r="125" spans="1:14" ht="30.75">
      <c r="A125" s="221" t="s">
        <v>1114</v>
      </c>
      <c r="B125" s="218" t="s">
        <v>1103</v>
      </c>
      <c r="C125" s="219" t="s">
        <v>1230</v>
      </c>
      <c r="D125" s="220"/>
      <c r="E125" s="220">
        <v>30000</v>
      </c>
      <c r="F125" s="220">
        <v>30000</v>
      </c>
      <c r="G125" s="220">
        <v>0</v>
      </c>
      <c r="H125" s="220">
        <v>30</v>
      </c>
      <c r="I125" s="220">
        <v>0</v>
      </c>
      <c r="J125" s="220">
        <v>0</v>
      </c>
      <c r="K125" s="220">
        <v>0</v>
      </c>
      <c r="L125" s="220">
        <v>0</v>
      </c>
      <c r="M125" s="220">
        <v>0</v>
      </c>
      <c r="N125" s="220">
        <v>0</v>
      </c>
    </row>
    <row r="126" spans="1:14" ht="12.75">
      <c r="A126" s="221" t="s">
        <v>1116</v>
      </c>
      <c r="B126" s="218" t="s">
        <v>1103</v>
      </c>
      <c r="C126" s="219" t="s">
        <v>1231</v>
      </c>
      <c r="D126" s="220"/>
      <c r="E126" s="220">
        <v>30000</v>
      </c>
      <c r="F126" s="220">
        <v>30000</v>
      </c>
      <c r="G126" s="220">
        <v>0</v>
      </c>
      <c r="H126" s="220">
        <v>30</v>
      </c>
      <c r="I126" s="220">
        <v>0</v>
      </c>
      <c r="J126" s="220">
        <v>0</v>
      </c>
      <c r="K126" s="220">
        <v>0</v>
      </c>
      <c r="L126" s="220">
        <v>0</v>
      </c>
      <c r="M126" s="220">
        <v>0</v>
      </c>
      <c r="N126" s="220">
        <v>0</v>
      </c>
    </row>
    <row r="127" spans="1:14" ht="21">
      <c r="A127" s="221" t="s">
        <v>107</v>
      </c>
      <c r="B127" s="218" t="s">
        <v>1103</v>
      </c>
      <c r="C127" s="219" t="s">
        <v>1232</v>
      </c>
      <c r="D127" s="220"/>
      <c r="E127" s="220">
        <v>7919200</v>
      </c>
      <c r="F127" s="220">
        <v>7919200</v>
      </c>
      <c r="G127" s="220">
        <v>2780000</v>
      </c>
      <c r="H127" s="220">
        <v>6316.2</v>
      </c>
      <c r="I127" s="220">
        <v>2456.308</v>
      </c>
      <c r="J127" s="220">
        <v>2721890.22</v>
      </c>
      <c r="K127" s="220">
        <v>2721890.22</v>
      </c>
      <c r="L127" s="220">
        <v>182746</v>
      </c>
      <c r="M127" s="220">
        <v>2456308</v>
      </c>
      <c r="N127" s="220">
        <v>448328.22</v>
      </c>
    </row>
    <row r="128" spans="1:14" ht="12.75">
      <c r="A128" s="221" t="s">
        <v>108</v>
      </c>
      <c r="B128" s="218" t="s">
        <v>1103</v>
      </c>
      <c r="C128" s="219" t="s">
        <v>1233</v>
      </c>
      <c r="D128" s="220"/>
      <c r="E128" s="220">
        <v>6492200</v>
      </c>
      <c r="F128" s="220">
        <v>6492200</v>
      </c>
      <c r="G128" s="220">
        <v>2270000</v>
      </c>
      <c r="H128" s="220">
        <v>5806.2</v>
      </c>
      <c r="I128" s="220">
        <v>2450.358</v>
      </c>
      <c r="J128" s="220">
        <v>2562171.7</v>
      </c>
      <c r="K128" s="220">
        <v>2562171.7</v>
      </c>
      <c r="L128" s="220">
        <v>176796</v>
      </c>
      <c r="M128" s="220">
        <v>2450358</v>
      </c>
      <c r="N128" s="220">
        <v>288609.7</v>
      </c>
    </row>
    <row r="129" spans="1:14" ht="30.75">
      <c r="A129" s="221" t="s">
        <v>1112</v>
      </c>
      <c r="B129" s="218" t="s">
        <v>1103</v>
      </c>
      <c r="C129" s="219" t="s">
        <v>1234</v>
      </c>
      <c r="D129" s="220"/>
      <c r="E129" s="220">
        <v>6417200</v>
      </c>
      <c r="F129" s="220">
        <v>6417200</v>
      </c>
      <c r="G129" s="220">
        <v>0</v>
      </c>
      <c r="H129" s="220">
        <v>3516.2</v>
      </c>
      <c r="I129" s="220">
        <v>2253.562</v>
      </c>
      <c r="J129" s="220">
        <v>2535234.7</v>
      </c>
      <c r="K129" s="220">
        <v>2535234.7</v>
      </c>
      <c r="L129" s="220">
        <v>0</v>
      </c>
      <c r="M129" s="220">
        <v>2253562</v>
      </c>
      <c r="N129" s="220">
        <v>281672.7</v>
      </c>
    </row>
    <row r="130" spans="1:14" ht="30.75">
      <c r="A130" s="221" t="s">
        <v>1114</v>
      </c>
      <c r="B130" s="218" t="s">
        <v>1103</v>
      </c>
      <c r="C130" s="219" t="s">
        <v>1235</v>
      </c>
      <c r="D130" s="220"/>
      <c r="E130" s="220">
        <v>6417200</v>
      </c>
      <c r="F130" s="220">
        <v>6417200</v>
      </c>
      <c r="G130" s="220">
        <v>0</v>
      </c>
      <c r="H130" s="220">
        <v>3516.2</v>
      </c>
      <c r="I130" s="220">
        <v>2253.562</v>
      </c>
      <c r="J130" s="220">
        <v>2535234.7</v>
      </c>
      <c r="K130" s="220">
        <v>2535234.7</v>
      </c>
      <c r="L130" s="220">
        <v>0</v>
      </c>
      <c r="M130" s="220">
        <v>2253562</v>
      </c>
      <c r="N130" s="220">
        <v>281672.7</v>
      </c>
    </row>
    <row r="131" spans="1:14" ht="30.75">
      <c r="A131" s="221" t="s">
        <v>566</v>
      </c>
      <c r="B131" s="218" t="s">
        <v>1103</v>
      </c>
      <c r="C131" s="219" t="s">
        <v>1236</v>
      </c>
      <c r="D131" s="220"/>
      <c r="E131" s="220">
        <v>1339000</v>
      </c>
      <c r="F131" s="220">
        <v>1339000</v>
      </c>
      <c r="G131" s="220">
        <v>0</v>
      </c>
      <c r="H131" s="220">
        <v>0</v>
      </c>
      <c r="I131" s="220">
        <v>0</v>
      </c>
      <c r="J131" s="220">
        <v>0</v>
      </c>
      <c r="K131" s="220">
        <v>0</v>
      </c>
      <c r="L131" s="220">
        <v>0</v>
      </c>
      <c r="M131" s="220">
        <v>0</v>
      </c>
      <c r="N131" s="220">
        <v>0</v>
      </c>
    </row>
    <row r="132" spans="1:14" ht="12.75">
      <c r="A132" s="221" t="s">
        <v>1116</v>
      </c>
      <c r="B132" s="218" t="s">
        <v>1103</v>
      </c>
      <c r="C132" s="219" t="s">
        <v>1237</v>
      </c>
      <c r="D132" s="220"/>
      <c r="E132" s="220">
        <v>5078200</v>
      </c>
      <c r="F132" s="220">
        <v>5078200</v>
      </c>
      <c r="G132" s="220">
        <v>0</v>
      </c>
      <c r="H132" s="220">
        <v>3516.2</v>
      </c>
      <c r="I132" s="220">
        <v>2253.562</v>
      </c>
      <c r="J132" s="220">
        <v>2535234.7</v>
      </c>
      <c r="K132" s="220">
        <v>2535234.7</v>
      </c>
      <c r="L132" s="220">
        <v>0</v>
      </c>
      <c r="M132" s="220">
        <v>2253562</v>
      </c>
      <c r="N132" s="220">
        <v>281672.7</v>
      </c>
    </row>
    <row r="133" spans="1:14" ht="12.75">
      <c r="A133" s="221" t="s">
        <v>1167</v>
      </c>
      <c r="B133" s="218" t="s">
        <v>1103</v>
      </c>
      <c r="C133" s="219" t="s">
        <v>1238</v>
      </c>
      <c r="D133" s="220"/>
      <c r="E133" s="220">
        <v>0</v>
      </c>
      <c r="F133" s="220">
        <v>0</v>
      </c>
      <c r="G133" s="220">
        <v>2270000</v>
      </c>
      <c r="H133" s="220">
        <v>2270</v>
      </c>
      <c r="I133" s="220">
        <v>176.796</v>
      </c>
      <c r="J133" s="220">
        <v>0</v>
      </c>
      <c r="K133" s="220">
        <v>0</v>
      </c>
      <c r="L133" s="220">
        <v>176796</v>
      </c>
      <c r="M133" s="220">
        <v>176796</v>
      </c>
      <c r="N133" s="220">
        <v>0</v>
      </c>
    </row>
    <row r="134" spans="1:14" ht="12.75">
      <c r="A134" s="221" t="s">
        <v>328</v>
      </c>
      <c r="B134" s="218" t="s">
        <v>1103</v>
      </c>
      <c r="C134" s="219" t="s">
        <v>1239</v>
      </c>
      <c r="D134" s="220"/>
      <c r="E134" s="220">
        <v>0</v>
      </c>
      <c r="F134" s="220">
        <v>0</v>
      </c>
      <c r="G134" s="220">
        <v>1685000</v>
      </c>
      <c r="H134" s="220">
        <v>1685</v>
      </c>
      <c r="I134" s="220">
        <v>79.638</v>
      </c>
      <c r="J134" s="220">
        <v>0</v>
      </c>
      <c r="K134" s="220">
        <v>0</v>
      </c>
      <c r="L134" s="220">
        <v>79638</v>
      </c>
      <c r="M134" s="220">
        <v>79638</v>
      </c>
      <c r="N134" s="220">
        <v>0</v>
      </c>
    </row>
    <row r="135" spans="1:14" ht="41.25">
      <c r="A135" s="221" t="s">
        <v>4</v>
      </c>
      <c r="B135" s="218" t="s">
        <v>1103</v>
      </c>
      <c r="C135" s="219" t="s">
        <v>1240</v>
      </c>
      <c r="D135" s="220"/>
      <c r="E135" s="220">
        <v>0</v>
      </c>
      <c r="F135" s="220">
        <v>0</v>
      </c>
      <c r="G135" s="220">
        <v>1685000</v>
      </c>
      <c r="H135" s="220">
        <v>1685</v>
      </c>
      <c r="I135" s="220">
        <v>79.638</v>
      </c>
      <c r="J135" s="220">
        <v>0</v>
      </c>
      <c r="K135" s="220">
        <v>0</v>
      </c>
      <c r="L135" s="220">
        <v>79638</v>
      </c>
      <c r="M135" s="220">
        <v>79638</v>
      </c>
      <c r="N135" s="220">
        <v>0</v>
      </c>
    </row>
    <row r="136" spans="1:14" ht="12.75">
      <c r="A136" s="221" t="s">
        <v>85</v>
      </c>
      <c r="B136" s="218" t="s">
        <v>1103</v>
      </c>
      <c r="C136" s="219" t="s">
        <v>1241</v>
      </c>
      <c r="D136" s="220"/>
      <c r="E136" s="220">
        <v>0</v>
      </c>
      <c r="F136" s="220">
        <v>0</v>
      </c>
      <c r="G136" s="220">
        <v>585000</v>
      </c>
      <c r="H136" s="220">
        <v>585</v>
      </c>
      <c r="I136" s="220">
        <v>97.158</v>
      </c>
      <c r="J136" s="220">
        <v>0</v>
      </c>
      <c r="K136" s="220">
        <v>0</v>
      </c>
      <c r="L136" s="220">
        <v>97158</v>
      </c>
      <c r="M136" s="220">
        <v>97158</v>
      </c>
      <c r="N136" s="220">
        <v>0</v>
      </c>
    </row>
    <row r="137" spans="1:14" ht="12.75">
      <c r="A137" s="221" t="s">
        <v>1127</v>
      </c>
      <c r="B137" s="218" t="s">
        <v>1103</v>
      </c>
      <c r="C137" s="219" t="s">
        <v>1242</v>
      </c>
      <c r="D137" s="220"/>
      <c r="E137" s="220">
        <v>75000</v>
      </c>
      <c r="F137" s="220">
        <v>75000</v>
      </c>
      <c r="G137" s="220">
        <v>0</v>
      </c>
      <c r="H137" s="220">
        <v>20</v>
      </c>
      <c r="I137" s="220">
        <v>20</v>
      </c>
      <c r="J137" s="220">
        <v>26937</v>
      </c>
      <c r="K137" s="220">
        <v>26937</v>
      </c>
      <c r="L137" s="220">
        <v>0</v>
      </c>
      <c r="M137" s="220">
        <v>20000</v>
      </c>
      <c r="N137" s="220">
        <v>6937</v>
      </c>
    </row>
    <row r="138" spans="1:14" ht="51">
      <c r="A138" s="221" t="s">
        <v>532</v>
      </c>
      <c r="B138" s="218" t="s">
        <v>1103</v>
      </c>
      <c r="C138" s="219" t="s">
        <v>1243</v>
      </c>
      <c r="D138" s="220"/>
      <c r="E138" s="220">
        <v>20000</v>
      </c>
      <c r="F138" s="220">
        <v>20000</v>
      </c>
      <c r="G138" s="220">
        <v>0</v>
      </c>
      <c r="H138" s="220">
        <v>20</v>
      </c>
      <c r="I138" s="220">
        <v>20</v>
      </c>
      <c r="J138" s="220">
        <v>20000</v>
      </c>
      <c r="K138" s="220">
        <v>20000</v>
      </c>
      <c r="L138" s="220">
        <v>0</v>
      </c>
      <c r="M138" s="220">
        <v>20000</v>
      </c>
      <c r="N138" s="220">
        <v>0</v>
      </c>
    </row>
    <row r="139" spans="1:14" ht="51">
      <c r="A139" s="221" t="s">
        <v>440</v>
      </c>
      <c r="B139" s="218" t="s">
        <v>1103</v>
      </c>
      <c r="C139" s="219" t="s">
        <v>1244</v>
      </c>
      <c r="D139" s="220"/>
      <c r="E139" s="220">
        <v>20000</v>
      </c>
      <c r="F139" s="220">
        <v>20000</v>
      </c>
      <c r="G139" s="220">
        <v>0</v>
      </c>
      <c r="H139" s="220">
        <v>20</v>
      </c>
      <c r="I139" s="220">
        <v>20</v>
      </c>
      <c r="J139" s="220">
        <v>20000</v>
      </c>
      <c r="K139" s="220">
        <v>20000</v>
      </c>
      <c r="L139" s="220">
        <v>0</v>
      </c>
      <c r="M139" s="220">
        <v>20000</v>
      </c>
      <c r="N139" s="220">
        <v>0</v>
      </c>
    </row>
    <row r="140" spans="1:14" ht="12.75">
      <c r="A140" s="221" t="s">
        <v>277</v>
      </c>
      <c r="B140" s="218" t="s">
        <v>1103</v>
      </c>
      <c r="C140" s="219" t="s">
        <v>1245</v>
      </c>
      <c r="D140" s="220"/>
      <c r="E140" s="220">
        <v>55000</v>
      </c>
      <c r="F140" s="220">
        <v>55000</v>
      </c>
      <c r="G140" s="220">
        <v>0</v>
      </c>
      <c r="H140" s="220">
        <v>0</v>
      </c>
      <c r="I140" s="220">
        <v>0</v>
      </c>
      <c r="J140" s="220">
        <v>6937</v>
      </c>
      <c r="K140" s="220">
        <v>6937</v>
      </c>
      <c r="L140" s="220">
        <v>0</v>
      </c>
      <c r="M140" s="220">
        <v>0</v>
      </c>
      <c r="N140" s="220">
        <v>6937</v>
      </c>
    </row>
    <row r="141" spans="1:14" ht="12.75">
      <c r="A141" s="221" t="s">
        <v>40</v>
      </c>
      <c r="B141" s="218" t="s">
        <v>1103</v>
      </c>
      <c r="C141" s="219" t="s">
        <v>1246</v>
      </c>
      <c r="D141" s="220"/>
      <c r="E141" s="220">
        <v>55000</v>
      </c>
      <c r="F141" s="220">
        <v>55000</v>
      </c>
      <c r="G141" s="220">
        <v>0</v>
      </c>
      <c r="H141" s="220">
        <v>0</v>
      </c>
      <c r="I141" s="220">
        <v>0</v>
      </c>
      <c r="J141" s="220">
        <v>6937</v>
      </c>
      <c r="K141" s="220">
        <v>6937</v>
      </c>
      <c r="L141" s="220">
        <v>0</v>
      </c>
      <c r="M141" s="220">
        <v>0</v>
      </c>
      <c r="N141" s="220">
        <v>6937</v>
      </c>
    </row>
    <row r="142" spans="1:14" ht="12.75">
      <c r="A142" s="221" t="s">
        <v>109</v>
      </c>
      <c r="B142" s="218" t="s">
        <v>1103</v>
      </c>
      <c r="C142" s="219" t="s">
        <v>1247</v>
      </c>
      <c r="D142" s="220"/>
      <c r="E142" s="220">
        <v>1427000</v>
      </c>
      <c r="F142" s="220">
        <v>1427000</v>
      </c>
      <c r="G142" s="220">
        <v>510000</v>
      </c>
      <c r="H142" s="220">
        <v>510</v>
      </c>
      <c r="I142" s="220">
        <v>5.95</v>
      </c>
      <c r="J142" s="220">
        <v>159718.52</v>
      </c>
      <c r="K142" s="220">
        <v>159718.52</v>
      </c>
      <c r="L142" s="220">
        <v>5950</v>
      </c>
      <c r="M142" s="220">
        <v>5950</v>
      </c>
      <c r="N142" s="220">
        <v>159718.52</v>
      </c>
    </row>
    <row r="143" spans="1:14" ht="30.75">
      <c r="A143" s="221" t="s">
        <v>1112</v>
      </c>
      <c r="B143" s="218" t="s">
        <v>1103</v>
      </c>
      <c r="C143" s="219" t="s">
        <v>1248</v>
      </c>
      <c r="D143" s="220"/>
      <c r="E143" s="220">
        <v>1425000</v>
      </c>
      <c r="F143" s="220">
        <v>1425000</v>
      </c>
      <c r="G143" s="220">
        <v>0</v>
      </c>
      <c r="H143" s="220">
        <v>0</v>
      </c>
      <c r="I143" s="220">
        <v>0</v>
      </c>
      <c r="J143" s="220">
        <v>159677.52</v>
      </c>
      <c r="K143" s="220">
        <v>159677.52</v>
      </c>
      <c r="L143" s="220">
        <v>0</v>
      </c>
      <c r="M143" s="220">
        <v>0</v>
      </c>
      <c r="N143" s="220">
        <v>159677.52</v>
      </c>
    </row>
    <row r="144" spans="1:14" ht="30.75">
      <c r="A144" s="221" t="s">
        <v>1114</v>
      </c>
      <c r="B144" s="218" t="s">
        <v>1103</v>
      </c>
      <c r="C144" s="219" t="s">
        <v>1249</v>
      </c>
      <c r="D144" s="220"/>
      <c r="E144" s="220">
        <v>1425000</v>
      </c>
      <c r="F144" s="220">
        <v>1425000</v>
      </c>
      <c r="G144" s="220">
        <v>0</v>
      </c>
      <c r="H144" s="220">
        <v>0</v>
      </c>
      <c r="I144" s="220">
        <v>0</v>
      </c>
      <c r="J144" s="220">
        <v>159677.52</v>
      </c>
      <c r="K144" s="220">
        <v>159677.52</v>
      </c>
      <c r="L144" s="220">
        <v>0</v>
      </c>
      <c r="M144" s="220">
        <v>0</v>
      </c>
      <c r="N144" s="220">
        <v>159677.52</v>
      </c>
    </row>
    <row r="145" spans="1:14" ht="12.75">
      <c r="A145" s="221" t="s">
        <v>1116</v>
      </c>
      <c r="B145" s="218" t="s">
        <v>1103</v>
      </c>
      <c r="C145" s="219" t="s">
        <v>1250</v>
      </c>
      <c r="D145" s="220"/>
      <c r="E145" s="220">
        <v>1425000</v>
      </c>
      <c r="F145" s="220">
        <v>1425000</v>
      </c>
      <c r="G145" s="220">
        <v>0</v>
      </c>
      <c r="H145" s="220">
        <v>0</v>
      </c>
      <c r="I145" s="220">
        <v>0</v>
      </c>
      <c r="J145" s="220">
        <v>159677.52</v>
      </c>
      <c r="K145" s="220">
        <v>159677.52</v>
      </c>
      <c r="L145" s="220">
        <v>0</v>
      </c>
      <c r="M145" s="220">
        <v>0</v>
      </c>
      <c r="N145" s="220">
        <v>159677.52</v>
      </c>
    </row>
    <row r="146" spans="1:14" ht="12.75">
      <c r="A146" s="221" t="s">
        <v>1167</v>
      </c>
      <c r="B146" s="218" t="s">
        <v>1103</v>
      </c>
      <c r="C146" s="219" t="s">
        <v>1251</v>
      </c>
      <c r="D146" s="220"/>
      <c r="E146" s="220">
        <v>0</v>
      </c>
      <c r="F146" s="220">
        <v>0</v>
      </c>
      <c r="G146" s="220">
        <v>510000</v>
      </c>
      <c r="H146" s="220">
        <v>510</v>
      </c>
      <c r="I146" s="220">
        <v>5.95</v>
      </c>
      <c r="J146" s="220">
        <v>0</v>
      </c>
      <c r="K146" s="220">
        <v>0</v>
      </c>
      <c r="L146" s="220">
        <v>5950</v>
      </c>
      <c r="M146" s="220">
        <v>5950</v>
      </c>
      <c r="N146" s="220">
        <v>0</v>
      </c>
    </row>
    <row r="147" spans="1:14" ht="12.75">
      <c r="A147" s="221" t="s">
        <v>328</v>
      </c>
      <c r="B147" s="218" t="s">
        <v>1103</v>
      </c>
      <c r="C147" s="219" t="s">
        <v>1252</v>
      </c>
      <c r="D147" s="220"/>
      <c r="E147" s="220">
        <v>0</v>
      </c>
      <c r="F147" s="220">
        <v>0</v>
      </c>
      <c r="G147" s="220">
        <v>150000</v>
      </c>
      <c r="H147" s="220">
        <v>150</v>
      </c>
      <c r="I147" s="220">
        <v>0</v>
      </c>
      <c r="J147" s="220">
        <v>0</v>
      </c>
      <c r="K147" s="220">
        <v>0</v>
      </c>
      <c r="L147" s="220">
        <v>0</v>
      </c>
      <c r="M147" s="220">
        <v>0</v>
      </c>
      <c r="N147" s="220">
        <v>0</v>
      </c>
    </row>
    <row r="148" spans="1:14" ht="41.25">
      <c r="A148" s="221" t="s">
        <v>4</v>
      </c>
      <c r="B148" s="218" t="s">
        <v>1103</v>
      </c>
      <c r="C148" s="219" t="s">
        <v>1253</v>
      </c>
      <c r="D148" s="220"/>
      <c r="E148" s="220">
        <v>0</v>
      </c>
      <c r="F148" s="220">
        <v>0</v>
      </c>
      <c r="G148" s="220">
        <v>150000</v>
      </c>
      <c r="H148" s="220">
        <v>150</v>
      </c>
      <c r="I148" s="220">
        <v>0</v>
      </c>
      <c r="J148" s="220">
        <v>0</v>
      </c>
      <c r="K148" s="220">
        <v>0</v>
      </c>
      <c r="L148" s="220">
        <v>0</v>
      </c>
      <c r="M148" s="220">
        <v>0</v>
      </c>
      <c r="N148" s="220">
        <v>0</v>
      </c>
    </row>
    <row r="149" spans="1:14" ht="12.75">
      <c r="A149" s="221" t="s">
        <v>85</v>
      </c>
      <c r="B149" s="218" t="s">
        <v>1103</v>
      </c>
      <c r="C149" s="219" t="s">
        <v>1254</v>
      </c>
      <c r="D149" s="220"/>
      <c r="E149" s="220">
        <v>0</v>
      </c>
      <c r="F149" s="220">
        <v>0</v>
      </c>
      <c r="G149" s="220">
        <v>360000</v>
      </c>
      <c r="H149" s="220">
        <v>360</v>
      </c>
      <c r="I149" s="220">
        <v>5.95</v>
      </c>
      <c r="J149" s="220">
        <v>0</v>
      </c>
      <c r="K149" s="220">
        <v>0</v>
      </c>
      <c r="L149" s="220">
        <v>5950</v>
      </c>
      <c r="M149" s="220">
        <v>5950</v>
      </c>
      <c r="N149" s="220">
        <v>0</v>
      </c>
    </row>
    <row r="150" spans="1:14" ht="12.75">
      <c r="A150" s="221" t="s">
        <v>1127</v>
      </c>
      <c r="B150" s="218" t="s">
        <v>1103</v>
      </c>
      <c r="C150" s="219" t="s">
        <v>1255</v>
      </c>
      <c r="D150" s="220"/>
      <c r="E150" s="220">
        <v>2000</v>
      </c>
      <c r="F150" s="220">
        <v>2000</v>
      </c>
      <c r="G150" s="220">
        <v>0</v>
      </c>
      <c r="H150" s="220">
        <v>0</v>
      </c>
      <c r="I150" s="220">
        <v>0</v>
      </c>
      <c r="J150" s="220">
        <v>41</v>
      </c>
      <c r="K150" s="220">
        <v>41</v>
      </c>
      <c r="L150" s="220">
        <v>0</v>
      </c>
      <c r="M150" s="220">
        <v>0</v>
      </c>
      <c r="N150" s="220">
        <v>41</v>
      </c>
    </row>
    <row r="151" spans="1:14" ht="12.75">
      <c r="A151" s="221" t="s">
        <v>277</v>
      </c>
      <c r="B151" s="218" t="s">
        <v>1103</v>
      </c>
      <c r="C151" s="219" t="s">
        <v>1256</v>
      </c>
      <c r="D151" s="220"/>
      <c r="E151" s="220">
        <v>2000</v>
      </c>
      <c r="F151" s="220">
        <v>2000</v>
      </c>
      <c r="G151" s="220">
        <v>0</v>
      </c>
      <c r="H151" s="220">
        <v>0</v>
      </c>
      <c r="I151" s="220">
        <v>0</v>
      </c>
      <c r="J151" s="220">
        <v>41</v>
      </c>
      <c r="K151" s="220">
        <v>41</v>
      </c>
      <c r="L151" s="220">
        <v>0</v>
      </c>
      <c r="M151" s="220">
        <v>0</v>
      </c>
      <c r="N151" s="220">
        <v>41</v>
      </c>
    </row>
    <row r="152" spans="1:14" ht="21">
      <c r="A152" s="221" t="s">
        <v>39</v>
      </c>
      <c r="B152" s="218" t="s">
        <v>1103</v>
      </c>
      <c r="C152" s="219" t="s">
        <v>1257</v>
      </c>
      <c r="D152" s="220"/>
      <c r="E152" s="220">
        <v>2000</v>
      </c>
      <c r="F152" s="220">
        <v>2000</v>
      </c>
      <c r="G152" s="220">
        <v>0</v>
      </c>
      <c r="H152" s="220">
        <v>0</v>
      </c>
      <c r="I152" s="220">
        <v>0</v>
      </c>
      <c r="J152" s="220">
        <v>41</v>
      </c>
      <c r="K152" s="220">
        <v>41</v>
      </c>
      <c r="L152" s="220">
        <v>0</v>
      </c>
      <c r="M152" s="220">
        <v>0</v>
      </c>
      <c r="N152" s="220">
        <v>41</v>
      </c>
    </row>
    <row r="153" spans="1:14" ht="12.75">
      <c r="A153" s="221" t="s">
        <v>110</v>
      </c>
      <c r="B153" s="218" t="s">
        <v>1103</v>
      </c>
      <c r="C153" s="219" t="s">
        <v>1258</v>
      </c>
      <c r="D153" s="220"/>
      <c r="E153" s="220">
        <v>90813222.46</v>
      </c>
      <c r="F153" s="220">
        <v>90813222.46</v>
      </c>
      <c r="G153" s="220">
        <v>0</v>
      </c>
      <c r="H153" s="220">
        <v>90782.22245999999</v>
      </c>
      <c r="I153" s="220">
        <v>21322.684690000002</v>
      </c>
      <c r="J153" s="220">
        <v>21325684.69</v>
      </c>
      <c r="K153" s="220">
        <v>21325684.69</v>
      </c>
      <c r="L153" s="220">
        <v>0</v>
      </c>
      <c r="M153" s="220">
        <v>21322684.69</v>
      </c>
      <c r="N153" s="220">
        <v>3000</v>
      </c>
    </row>
    <row r="154" spans="1:14" ht="12.75">
      <c r="A154" s="221" t="s">
        <v>111</v>
      </c>
      <c r="B154" s="218" t="s">
        <v>1103</v>
      </c>
      <c r="C154" s="219" t="s">
        <v>1259</v>
      </c>
      <c r="D154" s="220"/>
      <c r="E154" s="220">
        <v>27642830.85</v>
      </c>
      <c r="F154" s="220">
        <v>27642830.85</v>
      </c>
      <c r="G154" s="220">
        <v>0</v>
      </c>
      <c r="H154" s="220">
        <v>27642.830850000002</v>
      </c>
      <c r="I154" s="220">
        <v>6129.53032</v>
      </c>
      <c r="J154" s="220">
        <v>6129530.32</v>
      </c>
      <c r="K154" s="220">
        <v>6129530.32</v>
      </c>
      <c r="L154" s="220">
        <v>0</v>
      </c>
      <c r="M154" s="220">
        <v>6129530.32</v>
      </c>
      <c r="N154" s="220">
        <v>0</v>
      </c>
    </row>
    <row r="155" spans="1:14" ht="61.5">
      <c r="A155" s="221" t="s">
        <v>269</v>
      </c>
      <c r="B155" s="218" t="s">
        <v>1103</v>
      </c>
      <c r="C155" s="219" t="s">
        <v>1260</v>
      </c>
      <c r="D155" s="220"/>
      <c r="E155" s="220">
        <v>20693174</v>
      </c>
      <c r="F155" s="220">
        <v>20693174</v>
      </c>
      <c r="G155" s="220">
        <v>0</v>
      </c>
      <c r="H155" s="220">
        <v>20693.174</v>
      </c>
      <c r="I155" s="220">
        <v>4738.9243799999995</v>
      </c>
      <c r="J155" s="220">
        <v>4738924.38</v>
      </c>
      <c r="K155" s="220">
        <v>4738924.38</v>
      </c>
      <c r="L155" s="220">
        <v>0</v>
      </c>
      <c r="M155" s="220">
        <v>4738924.38</v>
      </c>
      <c r="N155" s="220">
        <v>0</v>
      </c>
    </row>
    <row r="156" spans="1:14" ht="30.75">
      <c r="A156" s="221" t="s">
        <v>1261</v>
      </c>
      <c r="B156" s="218" t="s">
        <v>1103</v>
      </c>
      <c r="C156" s="219" t="s">
        <v>1262</v>
      </c>
      <c r="D156" s="220"/>
      <c r="E156" s="220">
        <v>20693174</v>
      </c>
      <c r="F156" s="220">
        <v>20693174</v>
      </c>
      <c r="G156" s="220">
        <v>0</v>
      </c>
      <c r="H156" s="220">
        <v>20693.174</v>
      </c>
      <c r="I156" s="220">
        <v>4738.9243799999995</v>
      </c>
      <c r="J156" s="220">
        <v>4738924.38</v>
      </c>
      <c r="K156" s="220">
        <v>4738924.38</v>
      </c>
      <c r="L156" s="220">
        <v>0</v>
      </c>
      <c r="M156" s="220">
        <v>4738924.38</v>
      </c>
      <c r="N156" s="220">
        <v>0</v>
      </c>
    </row>
    <row r="157" spans="1:14" ht="12.75">
      <c r="A157" s="221" t="s">
        <v>172</v>
      </c>
      <c r="B157" s="218" t="s">
        <v>1103</v>
      </c>
      <c r="C157" s="219" t="s">
        <v>1263</v>
      </c>
      <c r="D157" s="220"/>
      <c r="E157" s="220">
        <v>15766773</v>
      </c>
      <c r="F157" s="220">
        <v>15766773</v>
      </c>
      <c r="G157" s="220">
        <v>0</v>
      </c>
      <c r="H157" s="220">
        <v>15766.773</v>
      </c>
      <c r="I157" s="220">
        <v>3784.13548</v>
      </c>
      <c r="J157" s="220">
        <v>3784135.48</v>
      </c>
      <c r="K157" s="220">
        <v>3784135.48</v>
      </c>
      <c r="L157" s="220">
        <v>0</v>
      </c>
      <c r="M157" s="220">
        <v>3784135.48</v>
      </c>
      <c r="N157" s="220">
        <v>0</v>
      </c>
    </row>
    <row r="158" spans="1:14" ht="21">
      <c r="A158" s="221" t="s">
        <v>176</v>
      </c>
      <c r="B158" s="218" t="s">
        <v>1103</v>
      </c>
      <c r="C158" s="219" t="s">
        <v>1264</v>
      </c>
      <c r="D158" s="220"/>
      <c r="E158" s="220">
        <v>4830</v>
      </c>
      <c r="F158" s="220">
        <v>4830</v>
      </c>
      <c r="G158" s="220">
        <v>0</v>
      </c>
      <c r="H158" s="220">
        <v>4.83</v>
      </c>
      <c r="I158" s="220">
        <v>0.92</v>
      </c>
      <c r="J158" s="220">
        <v>920</v>
      </c>
      <c r="K158" s="220">
        <v>920</v>
      </c>
      <c r="L158" s="220">
        <v>0</v>
      </c>
      <c r="M158" s="220">
        <v>920</v>
      </c>
      <c r="N158" s="220">
        <v>0</v>
      </c>
    </row>
    <row r="159" spans="1:14" ht="41.25">
      <c r="A159" s="221" t="s">
        <v>171</v>
      </c>
      <c r="B159" s="218" t="s">
        <v>1103</v>
      </c>
      <c r="C159" s="219" t="s">
        <v>1265</v>
      </c>
      <c r="D159" s="220"/>
      <c r="E159" s="220">
        <v>4921571</v>
      </c>
      <c r="F159" s="220">
        <v>4921571</v>
      </c>
      <c r="G159" s="220">
        <v>0</v>
      </c>
      <c r="H159" s="220">
        <v>4921.571</v>
      </c>
      <c r="I159" s="220">
        <v>953.8689</v>
      </c>
      <c r="J159" s="220">
        <v>953868.9</v>
      </c>
      <c r="K159" s="220">
        <v>953868.9</v>
      </c>
      <c r="L159" s="220">
        <v>0</v>
      </c>
      <c r="M159" s="220">
        <v>953868.9</v>
      </c>
      <c r="N159" s="220">
        <v>0</v>
      </c>
    </row>
    <row r="160" spans="1:14" ht="30.75">
      <c r="A160" s="221" t="s">
        <v>1112</v>
      </c>
      <c r="B160" s="218" t="s">
        <v>1103</v>
      </c>
      <c r="C160" s="219" t="s">
        <v>1266</v>
      </c>
      <c r="D160" s="220"/>
      <c r="E160" s="220">
        <v>6711964.42</v>
      </c>
      <c r="F160" s="220">
        <v>6711964.42</v>
      </c>
      <c r="G160" s="220">
        <v>0</v>
      </c>
      <c r="H160" s="220">
        <v>6711.96442</v>
      </c>
      <c r="I160" s="220">
        <v>1335.6009199999999</v>
      </c>
      <c r="J160" s="220">
        <v>1335600.92</v>
      </c>
      <c r="K160" s="220">
        <v>1335600.92</v>
      </c>
      <c r="L160" s="220">
        <v>0</v>
      </c>
      <c r="M160" s="220">
        <v>1335600.92</v>
      </c>
      <c r="N160" s="220">
        <v>0</v>
      </c>
    </row>
    <row r="161" spans="1:14" ht="30.75">
      <c r="A161" s="221" t="s">
        <v>1114</v>
      </c>
      <c r="B161" s="218" t="s">
        <v>1103</v>
      </c>
      <c r="C161" s="219" t="s">
        <v>1267</v>
      </c>
      <c r="D161" s="220"/>
      <c r="E161" s="220">
        <v>6711964.42</v>
      </c>
      <c r="F161" s="220">
        <v>6711964.42</v>
      </c>
      <c r="G161" s="220">
        <v>0</v>
      </c>
      <c r="H161" s="220">
        <v>6711.96442</v>
      </c>
      <c r="I161" s="220">
        <v>1335.6009199999999</v>
      </c>
      <c r="J161" s="220">
        <v>1335600.92</v>
      </c>
      <c r="K161" s="220">
        <v>1335600.92</v>
      </c>
      <c r="L161" s="220">
        <v>0</v>
      </c>
      <c r="M161" s="220">
        <v>1335600.92</v>
      </c>
      <c r="N161" s="220">
        <v>0</v>
      </c>
    </row>
    <row r="162" spans="1:14" ht="12.75">
      <c r="A162" s="221" t="s">
        <v>1116</v>
      </c>
      <c r="B162" s="218" t="s">
        <v>1103</v>
      </c>
      <c r="C162" s="219" t="s">
        <v>1268</v>
      </c>
      <c r="D162" s="220"/>
      <c r="E162" s="220">
        <v>6711964.42</v>
      </c>
      <c r="F162" s="220">
        <v>6711964.42</v>
      </c>
      <c r="G162" s="220">
        <v>0</v>
      </c>
      <c r="H162" s="220">
        <v>6711.96442</v>
      </c>
      <c r="I162" s="220">
        <v>1335.6009199999999</v>
      </c>
      <c r="J162" s="220">
        <v>1335600.92</v>
      </c>
      <c r="K162" s="220">
        <v>1335600.92</v>
      </c>
      <c r="L162" s="220">
        <v>0</v>
      </c>
      <c r="M162" s="220">
        <v>1335600.92</v>
      </c>
      <c r="N162" s="220">
        <v>0</v>
      </c>
    </row>
    <row r="163" spans="1:14" ht="21">
      <c r="A163" s="221" t="s">
        <v>356</v>
      </c>
      <c r="B163" s="218" t="s">
        <v>1103</v>
      </c>
      <c r="C163" s="219" t="s">
        <v>1269</v>
      </c>
      <c r="D163" s="220"/>
      <c r="E163" s="220">
        <v>2020</v>
      </c>
      <c r="F163" s="220">
        <v>2020</v>
      </c>
      <c r="G163" s="220">
        <v>0</v>
      </c>
      <c r="H163" s="220">
        <v>2.02</v>
      </c>
      <c r="I163" s="220">
        <v>2.02</v>
      </c>
      <c r="J163" s="220">
        <v>2020</v>
      </c>
      <c r="K163" s="220">
        <v>2020</v>
      </c>
      <c r="L163" s="220">
        <v>0</v>
      </c>
      <c r="M163" s="220">
        <v>2020</v>
      </c>
      <c r="N163" s="220">
        <v>0</v>
      </c>
    </row>
    <row r="164" spans="1:14" ht="30.75">
      <c r="A164" s="221" t="s">
        <v>1270</v>
      </c>
      <c r="B164" s="218" t="s">
        <v>1103</v>
      </c>
      <c r="C164" s="219" t="s">
        <v>1271</v>
      </c>
      <c r="D164" s="220"/>
      <c r="E164" s="220">
        <v>2020</v>
      </c>
      <c r="F164" s="220">
        <v>2020</v>
      </c>
      <c r="G164" s="220">
        <v>0</v>
      </c>
      <c r="H164" s="220">
        <v>2.02</v>
      </c>
      <c r="I164" s="220">
        <v>2.02</v>
      </c>
      <c r="J164" s="220">
        <v>2020</v>
      </c>
      <c r="K164" s="220">
        <v>2020</v>
      </c>
      <c r="L164" s="220">
        <v>0</v>
      </c>
      <c r="M164" s="220">
        <v>2020</v>
      </c>
      <c r="N164" s="220">
        <v>0</v>
      </c>
    </row>
    <row r="165" spans="1:14" ht="30.75">
      <c r="A165" s="221" t="s">
        <v>42</v>
      </c>
      <c r="B165" s="218" t="s">
        <v>1103</v>
      </c>
      <c r="C165" s="219" t="s">
        <v>1272</v>
      </c>
      <c r="D165" s="220"/>
      <c r="E165" s="220">
        <v>2020</v>
      </c>
      <c r="F165" s="220">
        <v>2020</v>
      </c>
      <c r="G165" s="220">
        <v>0</v>
      </c>
      <c r="H165" s="220">
        <v>2.02</v>
      </c>
      <c r="I165" s="220">
        <v>2.02</v>
      </c>
      <c r="J165" s="220">
        <v>2020</v>
      </c>
      <c r="K165" s="220">
        <v>2020</v>
      </c>
      <c r="L165" s="220">
        <v>0</v>
      </c>
      <c r="M165" s="220">
        <v>2020</v>
      </c>
      <c r="N165" s="220">
        <v>0</v>
      </c>
    </row>
    <row r="166" spans="1:14" ht="12.75">
      <c r="A166" s="221" t="s">
        <v>1127</v>
      </c>
      <c r="B166" s="218" t="s">
        <v>1103</v>
      </c>
      <c r="C166" s="219" t="s">
        <v>1273</v>
      </c>
      <c r="D166" s="220"/>
      <c r="E166" s="220">
        <v>235672.43</v>
      </c>
      <c r="F166" s="220">
        <v>235672.43</v>
      </c>
      <c r="G166" s="220">
        <v>0</v>
      </c>
      <c r="H166" s="220">
        <v>235.67243</v>
      </c>
      <c r="I166" s="220">
        <v>52.98502</v>
      </c>
      <c r="J166" s="220">
        <v>52985.02</v>
      </c>
      <c r="K166" s="220">
        <v>52985.02</v>
      </c>
      <c r="L166" s="220">
        <v>0</v>
      </c>
      <c r="M166" s="220">
        <v>52985.02</v>
      </c>
      <c r="N166" s="220">
        <v>0</v>
      </c>
    </row>
    <row r="167" spans="1:14" ht="12.75">
      <c r="A167" s="221" t="s">
        <v>531</v>
      </c>
      <c r="B167" s="218" t="s">
        <v>1103</v>
      </c>
      <c r="C167" s="219" t="s">
        <v>1274</v>
      </c>
      <c r="D167" s="220"/>
      <c r="E167" s="220">
        <v>32317.97</v>
      </c>
      <c r="F167" s="220">
        <v>32317.97</v>
      </c>
      <c r="G167" s="220">
        <v>0</v>
      </c>
      <c r="H167" s="220">
        <v>32.31797</v>
      </c>
      <c r="I167" s="220">
        <v>32.24702</v>
      </c>
      <c r="J167" s="220">
        <v>32247.02</v>
      </c>
      <c r="K167" s="220">
        <v>32247.02</v>
      </c>
      <c r="L167" s="220">
        <v>0</v>
      </c>
      <c r="M167" s="220">
        <v>32247.02</v>
      </c>
      <c r="N167" s="220">
        <v>0</v>
      </c>
    </row>
    <row r="168" spans="1:14" ht="30.75">
      <c r="A168" s="221" t="s">
        <v>220</v>
      </c>
      <c r="B168" s="218" t="s">
        <v>1103</v>
      </c>
      <c r="C168" s="219" t="s">
        <v>1275</v>
      </c>
      <c r="D168" s="220"/>
      <c r="E168" s="220">
        <v>32317.97</v>
      </c>
      <c r="F168" s="220">
        <v>32317.97</v>
      </c>
      <c r="G168" s="220">
        <v>0</v>
      </c>
      <c r="H168" s="220">
        <v>32.31797</v>
      </c>
      <c r="I168" s="220">
        <v>32.24702</v>
      </c>
      <c r="J168" s="220">
        <v>32247.02</v>
      </c>
      <c r="K168" s="220">
        <v>32247.02</v>
      </c>
      <c r="L168" s="220">
        <v>0</v>
      </c>
      <c r="M168" s="220">
        <v>32247.02</v>
      </c>
      <c r="N168" s="220">
        <v>0</v>
      </c>
    </row>
    <row r="169" spans="1:14" ht="12.75">
      <c r="A169" s="221" t="s">
        <v>277</v>
      </c>
      <c r="B169" s="218" t="s">
        <v>1103</v>
      </c>
      <c r="C169" s="219" t="s">
        <v>1276</v>
      </c>
      <c r="D169" s="220"/>
      <c r="E169" s="220">
        <v>203354.46</v>
      </c>
      <c r="F169" s="220">
        <v>203354.46</v>
      </c>
      <c r="G169" s="220">
        <v>0</v>
      </c>
      <c r="H169" s="220">
        <v>203.35446</v>
      </c>
      <c r="I169" s="220">
        <v>20.738</v>
      </c>
      <c r="J169" s="220">
        <v>20738</v>
      </c>
      <c r="K169" s="220">
        <v>20738</v>
      </c>
      <c r="L169" s="220">
        <v>0</v>
      </c>
      <c r="M169" s="220">
        <v>20738</v>
      </c>
      <c r="N169" s="220">
        <v>0</v>
      </c>
    </row>
    <row r="170" spans="1:14" ht="21">
      <c r="A170" s="221" t="s">
        <v>39</v>
      </c>
      <c r="B170" s="218" t="s">
        <v>1103</v>
      </c>
      <c r="C170" s="219" t="s">
        <v>1277</v>
      </c>
      <c r="D170" s="220"/>
      <c r="E170" s="220">
        <v>201969.71</v>
      </c>
      <c r="F170" s="220">
        <v>201969.71</v>
      </c>
      <c r="G170" s="220">
        <v>0</v>
      </c>
      <c r="H170" s="220">
        <v>201.96971</v>
      </c>
      <c r="I170" s="220">
        <v>19.366</v>
      </c>
      <c r="J170" s="220">
        <v>19366</v>
      </c>
      <c r="K170" s="220">
        <v>19366</v>
      </c>
      <c r="L170" s="220">
        <v>0</v>
      </c>
      <c r="M170" s="220">
        <v>19366</v>
      </c>
      <c r="N170" s="220">
        <v>0</v>
      </c>
    </row>
    <row r="171" spans="1:14" ht="12.75">
      <c r="A171" s="221" t="s">
        <v>40</v>
      </c>
      <c r="B171" s="218" t="s">
        <v>1103</v>
      </c>
      <c r="C171" s="219" t="s">
        <v>1278</v>
      </c>
      <c r="D171" s="220"/>
      <c r="E171" s="220">
        <v>750</v>
      </c>
      <c r="F171" s="220">
        <v>750</v>
      </c>
      <c r="G171" s="220">
        <v>0</v>
      </c>
      <c r="H171" s="220">
        <v>0.75</v>
      </c>
      <c r="I171" s="220">
        <v>0.75</v>
      </c>
      <c r="J171" s="220">
        <v>750</v>
      </c>
      <c r="K171" s="220">
        <v>750</v>
      </c>
      <c r="L171" s="220">
        <v>0</v>
      </c>
      <c r="M171" s="220">
        <v>750</v>
      </c>
      <c r="N171" s="220">
        <v>0</v>
      </c>
    </row>
    <row r="172" spans="1:14" ht="12.75">
      <c r="A172" s="221" t="s">
        <v>160</v>
      </c>
      <c r="B172" s="218" t="s">
        <v>1103</v>
      </c>
      <c r="C172" s="219" t="s">
        <v>1279</v>
      </c>
      <c r="D172" s="220"/>
      <c r="E172" s="220">
        <v>634.75</v>
      </c>
      <c r="F172" s="220">
        <v>634.75</v>
      </c>
      <c r="G172" s="220">
        <v>0</v>
      </c>
      <c r="H172" s="220">
        <v>0.63475</v>
      </c>
      <c r="I172" s="220">
        <v>0.622</v>
      </c>
      <c r="J172" s="220">
        <v>622</v>
      </c>
      <c r="K172" s="220">
        <v>622</v>
      </c>
      <c r="L172" s="220">
        <v>0</v>
      </c>
      <c r="M172" s="220">
        <v>622</v>
      </c>
      <c r="N172" s="220">
        <v>0</v>
      </c>
    </row>
    <row r="173" spans="1:14" ht="12.75">
      <c r="A173" s="221" t="s">
        <v>112</v>
      </c>
      <c r="B173" s="218" t="s">
        <v>1103</v>
      </c>
      <c r="C173" s="219" t="s">
        <v>1280</v>
      </c>
      <c r="D173" s="220"/>
      <c r="E173" s="220">
        <v>54470159.61</v>
      </c>
      <c r="F173" s="220">
        <v>54470159.61</v>
      </c>
      <c r="G173" s="220">
        <v>0</v>
      </c>
      <c r="H173" s="220">
        <v>54470.15961</v>
      </c>
      <c r="I173" s="220">
        <v>13109.62789</v>
      </c>
      <c r="J173" s="220">
        <v>13109627.89</v>
      </c>
      <c r="K173" s="220">
        <v>13109627.89</v>
      </c>
      <c r="L173" s="220">
        <v>0</v>
      </c>
      <c r="M173" s="220">
        <v>13109627.89</v>
      </c>
      <c r="N173" s="220">
        <v>0</v>
      </c>
    </row>
    <row r="174" spans="1:14" ht="61.5">
      <c r="A174" s="221" t="s">
        <v>269</v>
      </c>
      <c r="B174" s="218" t="s">
        <v>1103</v>
      </c>
      <c r="C174" s="219" t="s">
        <v>1281</v>
      </c>
      <c r="D174" s="220"/>
      <c r="E174" s="220">
        <v>46271350.46</v>
      </c>
      <c r="F174" s="220">
        <v>46271350.46</v>
      </c>
      <c r="G174" s="220">
        <v>0</v>
      </c>
      <c r="H174" s="220">
        <v>46271.35046</v>
      </c>
      <c r="I174" s="220">
        <v>10290.14277</v>
      </c>
      <c r="J174" s="220">
        <v>10290142.77</v>
      </c>
      <c r="K174" s="220">
        <v>10290142.77</v>
      </c>
      <c r="L174" s="220">
        <v>0</v>
      </c>
      <c r="M174" s="220">
        <v>10290142.77</v>
      </c>
      <c r="N174" s="220">
        <v>0</v>
      </c>
    </row>
    <row r="175" spans="1:14" ht="30.75">
      <c r="A175" s="221" t="s">
        <v>1261</v>
      </c>
      <c r="B175" s="218" t="s">
        <v>1103</v>
      </c>
      <c r="C175" s="219" t="s">
        <v>1282</v>
      </c>
      <c r="D175" s="220"/>
      <c r="E175" s="220">
        <v>46271350.46</v>
      </c>
      <c r="F175" s="220">
        <v>46271350.46</v>
      </c>
      <c r="G175" s="220">
        <v>0</v>
      </c>
      <c r="H175" s="220">
        <v>46271.35046</v>
      </c>
      <c r="I175" s="220">
        <v>10290.14277</v>
      </c>
      <c r="J175" s="220">
        <v>10290142.77</v>
      </c>
      <c r="K175" s="220">
        <v>10290142.77</v>
      </c>
      <c r="L175" s="220">
        <v>0</v>
      </c>
      <c r="M175" s="220">
        <v>10290142.77</v>
      </c>
      <c r="N175" s="220">
        <v>0</v>
      </c>
    </row>
    <row r="176" spans="1:14" ht="12.75">
      <c r="A176" s="221" t="s">
        <v>172</v>
      </c>
      <c r="B176" s="218" t="s">
        <v>1103</v>
      </c>
      <c r="C176" s="219" t="s">
        <v>1283</v>
      </c>
      <c r="D176" s="220"/>
      <c r="E176" s="220">
        <v>35703423.85</v>
      </c>
      <c r="F176" s="220">
        <v>35703423.85</v>
      </c>
      <c r="G176" s="220">
        <v>0</v>
      </c>
      <c r="H176" s="220">
        <v>35703.42385</v>
      </c>
      <c r="I176" s="220">
        <v>8259.252559999999</v>
      </c>
      <c r="J176" s="220">
        <v>8259252.56</v>
      </c>
      <c r="K176" s="220">
        <v>8259252.56</v>
      </c>
      <c r="L176" s="220">
        <v>0</v>
      </c>
      <c r="M176" s="220">
        <v>8259252.56</v>
      </c>
      <c r="N176" s="220">
        <v>0</v>
      </c>
    </row>
    <row r="177" spans="1:14" ht="21">
      <c r="A177" s="221" t="s">
        <v>176</v>
      </c>
      <c r="B177" s="218" t="s">
        <v>1103</v>
      </c>
      <c r="C177" s="219" t="s">
        <v>1284</v>
      </c>
      <c r="D177" s="220"/>
      <c r="E177" s="220">
        <v>4140</v>
      </c>
      <c r="F177" s="220">
        <v>4140</v>
      </c>
      <c r="G177" s="220">
        <v>0</v>
      </c>
      <c r="H177" s="220">
        <v>4.14</v>
      </c>
      <c r="I177" s="220">
        <v>0.46</v>
      </c>
      <c r="J177" s="220">
        <v>460</v>
      </c>
      <c r="K177" s="220">
        <v>460</v>
      </c>
      <c r="L177" s="220">
        <v>0</v>
      </c>
      <c r="M177" s="220">
        <v>460</v>
      </c>
      <c r="N177" s="220">
        <v>0</v>
      </c>
    </row>
    <row r="178" spans="1:14" ht="41.25">
      <c r="A178" s="221" t="s">
        <v>171</v>
      </c>
      <c r="B178" s="218" t="s">
        <v>1103</v>
      </c>
      <c r="C178" s="219" t="s">
        <v>1285</v>
      </c>
      <c r="D178" s="220"/>
      <c r="E178" s="220">
        <v>10563786.61</v>
      </c>
      <c r="F178" s="220">
        <v>10563786.61</v>
      </c>
      <c r="G178" s="220">
        <v>0</v>
      </c>
      <c r="H178" s="220">
        <v>10563.78661</v>
      </c>
      <c r="I178" s="220">
        <v>2030.43021</v>
      </c>
      <c r="J178" s="220">
        <v>2030430.21</v>
      </c>
      <c r="K178" s="220">
        <v>2030430.21</v>
      </c>
      <c r="L178" s="220">
        <v>0</v>
      </c>
      <c r="M178" s="220">
        <v>2030430.21</v>
      </c>
      <c r="N178" s="220">
        <v>0</v>
      </c>
    </row>
    <row r="179" spans="1:14" ht="30.75">
      <c r="A179" s="221" t="s">
        <v>1112</v>
      </c>
      <c r="B179" s="218" t="s">
        <v>1103</v>
      </c>
      <c r="C179" s="219" t="s">
        <v>1286</v>
      </c>
      <c r="D179" s="220"/>
      <c r="E179" s="220">
        <v>7550051.58</v>
      </c>
      <c r="F179" s="220">
        <v>7550051.58</v>
      </c>
      <c r="G179" s="220">
        <v>0</v>
      </c>
      <c r="H179" s="220">
        <v>7550.05158</v>
      </c>
      <c r="I179" s="220">
        <v>2304.0955400000003</v>
      </c>
      <c r="J179" s="220">
        <v>2304095.54</v>
      </c>
      <c r="K179" s="220">
        <v>2304095.54</v>
      </c>
      <c r="L179" s="220">
        <v>0</v>
      </c>
      <c r="M179" s="220">
        <v>2304095.54</v>
      </c>
      <c r="N179" s="220">
        <v>0</v>
      </c>
    </row>
    <row r="180" spans="1:14" ht="30.75">
      <c r="A180" s="221" t="s">
        <v>1114</v>
      </c>
      <c r="B180" s="218" t="s">
        <v>1103</v>
      </c>
      <c r="C180" s="219" t="s">
        <v>1287</v>
      </c>
      <c r="D180" s="220"/>
      <c r="E180" s="220">
        <v>7550051.58</v>
      </c>
      <c r="F180" s="220">
        <v>7550051.58</v>
      </c>
      <c r="G180" s="220">
        <v>0</v>
      </c>
      <c r="H180" s="220">
        <v>7550.05158</v>
      </c>
      <c r="I180" s="220">
        <v>2304.0955400000003</v>
      </c>
      <c r="J180" s="220">
        <v>2304095.54</v>
      </c>
      <c r="K180" s="220">
        <v>2304095.54</v>
      </c>
      <c r="L180" s="220">
        <v>0</v>
      </c>
      <c r="M180" s="220">
        <v>2304095.54</v>
      </c>
      <c r="N180" s="220">
        <v>0</v>
      </c>
    </row>
    <row r="181" spans="1:14" ht="12.75">
      <c r="A181" s="221" t="s">
        <v>1116</v>
      </c>
      <c r="B181" s="218" t="s">
        <v>1103</v>
      </c>
      <c r="C181" s="219" t="s">
        <v>1288</v>
      </c>
      <c r="D181" s="220"/>
      <c r="E181" s="220">
        <v>7550051.58</v>
      </c>
      <c r="F181" s="220">
        <v>7550051.58</v>
      </c>
      <c r="G181" s="220">
        <v>0</v>
      </c>
      <c r="H181" s="220">
        <v>7550.05158</v>
      </c>
      <c r="I181" s="220">
        <v>2304.0955400000003</v>
      </c>
      <c r="J181" s="220">
        <v>2304095.54</v>
      </c>
      <c r="K181" s="220">
        <v>2304095.54</v>
      </c>
      <c r="L181" s="220">
        <v>0</v>
      </c>
      <c r="M181" s="220">
        <v>2304095.54</v>
      </c>
      <c r="N181" s="220">
        <v>0</v>
      </c>
    </row>
    <row r="182" spans="1:14" ht="21">
      <c r="A182" s="221" t="s">
        <v>356</v>
      </c>
      <c r="B182" s="218" t="s">
        <v>1103</v>
      </c>
      <c r="C182" s="219" t="s">
        <v>1289</v>
      </c>
      <c r="D182" s="220"/>
      <c r="E182" s="220">
        <v>13000</v>
      </c>
      <c r="F182" s="220">
        <v>13000</v>
      </c>
      <c r="G182" s="220">
        <v>0</v>
      </c>
      <c r="H182" s="220">
        <v>13</v>
      </c>
      <c r="I182" s="220">
        <v>0</v>
      </c>
      <c r="J182" s="220">
        <v>0</v>
      </c>
      <c r="K182" s="220">
        <v>0</v>
      </c>
      <c r="L182" s="220">
        <v>0</v>
      </c>
      <c r="M182" s="220">
        <v>0</v>
      </c>
      <c r="N182" s="220">
        <v>0</v>
      </c>
    </row>
    <row r="183" spans="1:14" ht="30.75">
      <c r="A183" s="221" t="s">
        <v>1270</v>
      </c>
      <c r="B183" s="218" t="s">
        <v>1103</v>
      </c>
      <c r="C183" s="219" t="s">
        <v>1290</v>
      </c>
      <c r="D183" s="220"/>
      <c r="E183" s="220">
        <v>13000</v>
      </c>
      <c r="F183" s="220">
        <v>13000</v>
      </c>
      <c r="G183" s="220">
        <v>0</v>
      </c>
      <c r="H183" s="220">
        <v>13</v>
      </c>
      <c r="I183" s="220">
        <v>0</v>
      </c>
      <c r="J183" s="220">
        <v>0</v>
      </c>
      <c r="K183" s="220">
        <v>0</v>
      </c>
      <c r="L183" s="220">
        <v>0</v>
      </c>
      <c r="M183" s="220">
        <v>0</v>
      </c>
      <c r="N183" s="220">
        <v>0</v>
      </c>
    </row>
    <row r="184" spans="1:14" ht="30.75">
      <c r="A184" s="221" t="s">
        <v>42</v>
      </c>
      <c r="B184" s="218" t="s">
        <v>1103</v>
      </c>
      <c r="C184" s="219" t="s">
        <v>1291</v>
      </c>
      <c r="D184" s="220"/>
      <c r="E184" s="220">
        <v>13000</v>
      </c>
      <c r="F184" s="220">
        <v>13000</v>
      </c>
      <c r="G184" s="220">
        <v>0</v>
      </c>
      <c r="H184" s="220">
        <v>13</v>
      </c>
      <c r="I184" s="220">
        <v>0</v>
      </c>
      <c r="J184" s="220">
        <v>0</v>
      </c>
      <c r="K184" s="220">
        <v>0</v>
      </c>
      <c r="L184" s="220">
        <v>0</v>
      </c>
      <c r="M184" s="220">
        <v>0</v>
      </c>
      <c r="N184" s="220">
        <v>0</v>
      </c>
    </row>
    <row r="185" spans="1:14" ht="12.75">
      <c r="A185" s="221" t="s">
        <v>1127</v>
      </c>
      <c r="B185" s="218" t="s">
        <v>1103</v>
      </c>
      <c r="C185" s="219" t="s">
        <v>1292</v>
      </c>
      <c r="D185" s="220"/>
      <c r="E185" s="220">
        <v>635757.57</v>
      </c>
      <c r="F185" s="220">
        <v>635757.57</v>
      </c>
      <c r="G185" s="220">
        <v>0</v>
      </c>
      <c r="H185" s="220">
        <v>635.75757</v>
      </c>
      <c r="I185" s="220">
        <v>515.38958</v>
      </c>
      <c r="J185" s="220">
        <v>515389.58</v>
      </c>
      <c r="K185" s="220">
        <v>515389.58</v>
      </c>
      <c r="L185" s="220">
        <v>0</v>
      </c>
      <c r="M185" s="220">
        <v>515389.58</v>
      </c>
      <c r="N185" s="220">
        <v>0</v>
      </c>
    </row>
    <row r="186" spans="1:14" ht="12.75">
      <c r="A186" s="221" t="s">
        <v>531</v>
      </c>
      <c r="B186" s="218" t="s">
        <v>1103</v>
      </c>
      <c r="C186" s="219" t="s">
        <v>1293</v>
      </c>
      <c r="D186" s="220"/>
      <c r="E186" s="220">
        <v>191791.86</v>
      </c>
      <c r="F186" s="220">
        <v>191791.86</v>
      </c>
      <c r="G186" s="220">
        <v>0</v>
      </c>
      <c r="H186" s="220">
        <v>191.79185999999999</v>
      </c>
      <c r="I186" s="220">
        <v>191.69706</v>
      </c>
      <c r="J186" s="220">
        <v>191697.06</v>
      </c>
      <c r="K186" s="220">
        <v>191697.06</v>
      </c>
      <c r="L186" s="220">
        <v>0</v>
      </c>
      <c r="M186" s="220">
        <v>191697.06</v>
      </c>
      <c r="N186" s="220">
        <v>0</v>
      </c>
    </row>
    <row r="187" spans="1:14" ht="30.75">
      <c r="A187" s="221" t="s">
        <v>220</v>
      </c>
      <c r="B187" s="218" t="s">
        <v>1103</v>
      </c>
      <c r="C187" s="219" t="s">
        <v>1294</v>
      </c>
      <c r="D187" s="220"/>
      <c r="E187" s="220">
        <v>191791.86</v>
      </c>
      <c r="F187" s="220">
        <v>191791.86</v>
      </c>
      <c r="G187" s="220">
        <v>0</v>
      </c>
      <c r="H187" s="220">
        <v>191.79185999999999</v>
      </c>
      <c r="I187" s="220">
        <v>191.69706</v>
      </c>
      <c r="J187" s="220">
        <v>191697.06</v>
      </c>
      <c r="K187" s="220">
        <v>191697.06</v>
      </c>
      <c r="L187" s="220">
        <v>0</v>
      </c>
      <c r="M187" s="220">
        <v>191697.06</v>
      </c>
      <c r="N187" s="220">
        <v>0</v>
      </c>
    </row>
    <row r="188" spans="1:14" ht="12.75">
      <c r="A188" s="221" t="s">
        <v>277</v>
      </c>
      <c r="B188" s="218" t="s">
        <v>1103</v>
      </c>
      <c r="C188" s="219" t="s">
        <v>1295</v>
      </c>
      <c r="D188" s="220"/>
      <c r="E188" s="220">
        <v>443965.71</v>
      </c>
      <c r="F188" s="220">
        <v>443965.71</v>
      </c>
      <c r="G188" s="220">
        <v>0</v>
      </c>
      <c r="H188" s="220">
        <v>443.96571</v>
      </c>
      <c r="I188" s="220">
        <v>323.69252</v>
      </c>
      <c r="J188" s="220">
        <v>323692.52</v>
      </c>
      <c r="K188" s="220">
        <v>323692.52</v>
      </c>
      <c r="L188" s="220">
        <v>0</v>
      </c>
      <c r="M188" s="220">
        <v>323692.52</v>
      </c>
      <c r="N188" s="220">
        <v>0</v>
      </c>
    </row>
    <row r="189" spans="1:14" ht="21">
      <c r="A189" s="221" t="s">
        <v>39</v>
      </c>
      <c r="B189" s="218" t="s">
        <v>1103</v>
      </c>
      <c r="C189" s="219" t="s">
        <v>1296</v>
      </c>
      <c r="D189" s="220"/>
      <c r="E189" s="220">
        <v>329267.3</v>
      </c>
      <c r="F189" s="220">
        <v>329267.3</v>
      </c>
      <c r="G189" s="220">
        <v>0</v>
      </c>
      <c r="H189" s="220">
        <v>329.2673</v>
      </c>
      <c r="I189" s="220">
        <v>229.50529999999998</v>
      </c>
      <c r="J189" s="220">
        <v>229505.3</v>
      </c>
      <c r="K189" s="220">
        <v>229505.3</v>
      </c>
      <c r="L189" s="220">
        <v>0</v>
      </c>
      <c r="M189" s="220">
        <v>229505.3</v>
      </c>
      <c r="N189" s="220">
        <v>0</v>
      </c>
    </row>
    <row r="190" spans="1:14" ht="12.75">
      <c r="A190" s="221" t="s">
        <v>40</v>
      </c>
      <c r="B190" s="218" t="s">
        <v>1103</v>
      </c>
      <c r="C190" s="219" t="s">
        <v>1297</v>
      </c>
      <c r="D190" s="220"/>
      <c r="E190" s="220">
        <v>22072</v>
      </c>
      <c r="F190" s="220">
        <v>22072</v>
      </c>
      <c r="G190" s="220">
        <v>0</v>
      </c>
      <c r="H190" s="220">
        <v>22.072</v>
      </c>
      <c r="I190" s="220">
        <v>2.25</v>
      </c>
      <c r="J190" s="220">
        <v>2250</v>
      </c>
      <c r="K190" s="220">
        <v>2250</v>
      </c>
      <c r="L190" s="220">
        <v>0</v>
      </c>
      <c r="M190" s="220">
        <v>2250</v>
      </c>
      <c r="N190" s="220">
        <v>0</v>
      </c>
    </row>
    <row r="191" spans="1:14" ht="12.75">
      <c r="A191" s="221" t="s">
        <v>160</v>
      </c>
      <c r="B191" s="218" t="s">
        <v>1103</v>
      </c>
      <c r="C191" s="219" t="s">
        <v>1298</v>
      </c>
      <c r="D191" s="220"/>
      <c r="E191" s="220">
        <v>92626.41</v>
      </c>
      <c r="F191" s="220">
        <v>92626.41</v>
      </c>
      <c r="G191" s="220">
        <v>0</v>
      </c>
      <c r="H191" s="220">
        <v>92.62641</v>
      </c>
      <c r="I191" s="220">
        <v>91.93722</v>
      </c>
      <c r="J191" s="220">
        <v>91937.22</v>
      </c>
      <c r="K191" s="220">
        <v>91937.22</v>
      </c>
      <c r="L191" s="220">
        <v>0</v>
      </c>
      <c r="M191" s="220">
        <v>91937.22</v>
      </c>
      <c r="N191" s="220">
        <v>0</v>
      </c>
    </row>
    <row r="192" spans="1:14" ht="12.75">
      <c r="A192" s="221" t="s">
        <v>213</v>
      </c>
      <c r="B192" s="218" t="s">
        <v>1103</v>
      </c>
      <c r="C192" s="219" t="s">
        <v>1299</v>
      </c>
      <c r="D192" s="220"/>
      <c r="E192" s="220">
        <v>4813978</v>
      </c>
      <c r="F192" s="220">
        <v>4813978</v>
      </c>
      <c r="G192" s="220">
        <v>0</v>
      </c>
      <c r="H192" s="220">
        <v>4813.978</v>
      </c>
      <c r="I192" s="220">
        <v>1161.67</v>
      </c>
      <c r="J192" s="220">
        <v>1161670</v>
      </c>
      <c r="K192" s="220">
        <v>1161670</v>
      </c>
      <c r="L192" s="220">
        <v>0</v>
      </c>
      <c r="M192" s="220">
        <v>1161670</v>
      </c>
      <c r="N192" s="220">
        <v>0</v>
      </c>
    </row>
    <row r="193" spans="1:14" ht="61.5">
      <c r="A193" s="221" t="s">
        <v>269</v>
      </c>
      <c r="B193" s="218" t="s">
        <v>1103</v>
      </c>
      <c r="C193" s="219" t="s">
        <v>1300</v>
      </c>
      <c r="D193" s="220"/>
      <c r="E193" s="220">
        <v>4446855</v>
      </c>
      <c r="F193" s="220">
        <v>4446855</v>
      </c>
      <c r="G193" s="220">
        <v>0</v>
      </c>
      <c r="H193" s="220">
        <v>4446.855</v>
      </c>
      <c r="I193" s="220">
        <v>1052.01228</v>
      </c>
      <c r="J193" s="220">
        <v>1052012.28</v>
      </c>
      <c r="K193" s="220">
        <v>1052012.28</v>
      </c>
      <c r="L193" s="220">
        <v>0</v>
      </c>
      <c r="M193" s="220">
        <v>1052012.28</v>
      </c>
      <c r="N193" s="220">
        <v>0</v>
      </c>
    </row>
    <row r="194" spans="1:14" ht="30.75">
      <c r="A194" s="221" t="s">
        <v>1261</v>
      </c>
      <c r="B194" s="218" t="s">
        <v>1103</v>
      </c>
      <c r="C194" s="219" t="s">
        <v>1301</v>
      </c>
      <c r="D194" s="220"/>
      <c r="E194" s="220">
        <v>4446855</v>
      </c>
      <c r="F194" s="220">
        <v>4446855</v>
      </c>
      <c r="G194" s="220">
        <v>0</v>
      </c>
      <c r="H194" s="220">
        <v>4446.855</v>
      </c>
      <c r="I194" s="220">
        <v>1052.01228</v>
      </c>
      <c r="J194" s="220">
        <v>1052012.28</v>
      </c>
      <c r="K194" s="220">
        <v>1052012.28</v>
      </c>
      <c r="L194" s="220">
        <v>0</v>
      </c>
      <c r="M194" s="220">
        <v>1052012.28</v>
      </c>
      <c r="N194" s="220">
        <v>0</v>
      </c>
    </row>
    <row r="195" spans="1:14" ht="12.75">
      <c r="A195" s="221" t="s">
        <v>172</v>
      </c>
      <c r="B195" s="218" t="s">
        <v>1103</v>
      </c>
      <c r="C195" s="219" t="s">
        <v>1302</v>
      </c>
      <c r="D195" s="220"/>
      <c r="E195" s="220">
        <v>3401135</v>
      </c>
      <c r="F195" s="220">
        <v>3401135</v>
      </c>
      <c r="G195" s="220">
        <v>0</v>
      </c>
      <c r="H195" s="220">
        <v>3401.135</v>
      </c>
      <c r="I195" s="220">
        <v>837.38273</v>
      </c>
      <c r="J195" s="220">
        <v>837382.73</v>
      </c>
      <c r="K195" s="220">
        <v>837382.73</v>
      </c>
      <c r="L195" s="220">
        <v>0</v>
      </c>
      <c r="M195" s="220">
        <v>837382.73</v>
      </c>
      <c r="N195" s="220">
        <v>0</v>
      </c>
    </row>
    <row r="196" spans="1:14" ht="41.25">
      <c r="A196" s="221" t="s">
        <v>171</v>
      </c>
      <c r="B196" s="218" t="s">
        <v>1103</v>
      </c>
      <c r="C196" s="219" t="s">
        <v>1303</v>
      </c>
      <c r="D196" s="220"/>
      <c r="E196" s="220">
        <v>1045720</v>
      </c>
      <c r="F196" s="220">
        <v>1045720</v>
      </c>
      <c r="G196" s="220">
        <v>0</v>
      </c>
      <c r="H196" s="220">
        <v>1045.72</v>
      </c>
      <c r="I196" s="220">
        <v>214.62955</v>
      </c>
      <c r="J196" s="220">
        <v>214629.55</v>
      </c>
      <c r="K196" s="220">
        <v>214629.55</v>
      </c>
      <c r="L196" s="220">
        <v>0</v>
      </c>
      <c r="M196" s="220">
        <v>214629.55</v>
      </c>
      <c r="N196" s="220">
        <v>0</v>
      </c>
    </row>
    <row r="197" spans="1:14" ht="30.75">
      <c r="A197" s="221" t="s">
        <v>1112</v>
      </c>
      <c r="B197" s="218" t="s">
        <v>1103</v>
      </c>
      <c r="C197" s="219" t="s">
        <v>1304</v>
      </c>
      <c r="D197" s="220"/>
      <c r="E197" s="220">
        <v>304003</v>
      </c>
      <c r="F197" s="220">
        <v>304003</v>
      </c>
      <c r="G197" s="220">
        <v>0</v>
      </c>
      <c r="H197" s="220">
        <v>304.003</v>
      </c>
      <c r="I197" s="220">
        <v>99.37858</v>
      </c>
      <c r="J197" s="220">
        <v>99378.58</v>
      </c>
      <c r="K197" s="220">
        <v>99378.58</v>
      </c>
      <c r="L197" s="220">
        <v>0</v>
      </c>
      <c r="M197" s="220">
        <v>99378.58</v>
      </c>
      <c r="N197" s="220">
        <v>0</v>
      </c>
    </row>
    <row r="198" spans="1:14" ht="30.75">
      <c r="A198" s="221" t="s">
        <v>1114</v>
      </c>
      <c r="B198" s="218" t="s">
        <v>1103</v>
      </c>
      <c r="C198" s="219" t="s">
        <v>1305</v>
      </c>
      <c r="D198" s="220"/>
      <c r="E198" s="220">
        <v>304003</v>
      </c>
      <c r="F198" s="220">
        <v>304003</v>
      </c>
      <c r="G198" s="220">
        <v>0</v>
      </c>
      <c r="H198" s="220">
        <v>304.003</v>
      </c>
      <c r="I198" s="220">
        <v>99.37858</v>
      </c>
      <c r="J198" s="220">
        <v>99378.58</v>
      </c>
      <c r="K198" s="220">
        <v>99378.58</v>
      </c>
      <c r="L198" s="220">
        <v>0</v>
      </c>
      <c r="M198" s="220">
        <v>99378.58</v>
      </c>
      <c r="N198" s="220">
        <v>0</v>
      </c>
    </row>
    <row r="199" spans="1:14" ht="12.75">
      <c r="A199" s="221" t="s">
        <v>1116</v>
      </c>
      <c r="B199" s="218" t="s">
        <v>1103</v>
      </c>
      <c r="C199" s="219" t="s">
        <v>1306</v>
      </c>
      <c r="D199" s="220"/>
      <c r="E199" s="220">
        <v>304003</v>
      </c>
      <c r="F199" s="220">
        <v>304003</v>
      </c>
      <c r="G199" s="220">
        <v>0</v>
      </c>
      <c r="H199" s="220">
        <v>304.003</v>
      </c>
      <c r="I199" s="220">
        <v>99.37858</v>
      </c>
      <c r="J199" s="220">
        <v>99378.58</v>
      </c>
      <c r="K199" s="220">
        <v>99378.58</v>
      </c>
      <c r="L199" s="220">
        <v>0</v>
      </c>
      <c r="M199" s="220">
        <v>99378.58</v>
      </c>
      <c r="N199" s="220">
        <v>0</v>
      </c>
    </row>
    <row r="200" spans="1:14" ht="12.75">
      <c r="A200" s="221" t="s">
        <v>1127</v>
      </c>
      <c r="B200" s="218" t="s">
        <v>1103</v>
      </c>
      <c r="C200" s="219" t="s">
        <v>1307</v>
      </c>
      <c r="D200" s="220"/>
      <c r="E200" s="220">
        <v>63120</v>
      </c>
      <c r="F200" s="220">
        <v>63120</v>
      </c>
      <c r="G200" s="220">
        <v>0</v>
      </c>
      <c r="H200" s="220">
        <v>63.12</v>
      </c>
      <c r="I200" s="220">
        <v>10.27914</v>
      </c>
      <c r="J200" s="220">
        <v>10279.14</v>
      </c>
      <c r="K200" s="220">
        <v>10279.14</v>
      </c>
      <c r="L200" s="220">
        <v>0</v>
      </c>
      <c r="M200" s="220">
        <v>10279.14</v>
      </c>
      <c r="N200" s="220">
        <v>0</v>
      </c>
    </row>
    <row r="201" spans="1:14" ht="12.75">
      <c r="A201" s="221" t="s">
        <v>531</v>
      </c>
      <c r="B201" s="218" t="s">
        <v>1103</v>
      </c>
      <c r="C201" s="219" t="s">
        <v>1308</v>
      </c>
      <c r="D201" s="220"/>
      <c r="E201" s="220">
        <v>25.5</v>
      </c>
      <c r="F201" s="220">
        <v>25.5</v>
      </c>
      <c r="G201" s="220">
        <v>0</v>
      </c>
      <c r="H201" s="220">
        <v>0.0255</v>
      </c>
      <c r="I201" s="220">
        <v>0.0255</v>
      </c>
      <c r="J201" s="220">
        <v>25.5</v>
      </c>
      <c r="K201" s="220">
        <v>25.5</v>
      </c>
      <c r="L201" s="220">
        <v>0</v>
      </c>
      <c r="M201" s="220">
        <v>25.5</v>
      </c>
      <c r="N201" s="220">
        <v>0</v>
      </c>
    </row>
    <row r="202" spans="1:14" ht="30.75">
      <c r="A202" s="221" t="s">
        <v>220</v>
      </c>
      <c r="B202" s="218" t="s">
        <v>1103</v>
      </c>
      <c r="C202" s="219" t="s">
        <v>1309</v>
      </c>
      <c r="D202" s="220"/>
      <c r="E202" s="220">
        <v>25.5</v>
      </c>
      <c r="F202" s="220">
        <v>25.5</v>
      </c>
      <c r="G202" s="220">
        <v>0</v>
      </c>
      <c r="H202" s="220">
        <v>0.0255</v>
      </c>
      <c r="I202" s="220">
        <v>0.0255</v>
      </c>
      <c r="J202" s="220">
        <v>25.5</v>
      </c>
      <c r="K202" s="220">
        <v>25.5</v>
      </c>
      <c r="L202" s="220">
        <v>0</v>
      </c>
      <c r="M202" s="220">
        <v>25.5</v>
      </c>
      <c r="N202" s="220">
        <v>0</v>
      </c>
    </row>
    <row r="203" spans="1:14" ht="12.75">
      <c r="A203" s="221" t="s">
        <v>277</v>
      </c>
      <c r="B203" s="218" t="s">
        <v>1103</v>
      </c>
      <c r="C203" s="219" t="s">
        <v>1310</v>
      </c>
      <c r="D203" s="220"/>
      <c r="E203" s="220">
        <v>63094.5</v>
      </c>
      <c r="F203" s="220">
        <v>63094.5</v>
      </c>
      <c r="G203" s="220">
        <v>0</v>
      </c>
      <c r="H203" s="220">
        <v>63.0945</v>
      </c>
      <c r="I203" s="220">
        <v>10.253639999999999</v>
      </c>
      <c r="J203" s="220">
        <v>10253.64</v>
      </c>
      <c r="K203" s="220">
        <v>10253.64</v>
      </c>
      <c r="L203" s="220">
        <v>0</v>
      </c>
      <c r="M203" s="220">
        <v>10253.64</v>
      </c>
      <c r="N203" s="220">
        <v>0</v>
      </c>
    </row>
    <row r="204" spans="1:14" ht="21">
      <c r="A204" s="221" t="s">
        <v>39</v>
      </c>
      <c r="B204" s="218" t="s">
        <v>1103</v>
      </c>
      <c r="C204" s="219" t="s">
        <v>1311</v>
      </c>
      <c r="D204" s="220"/>
      <c r="E204" s="220">
        <v>49328.5</v>
      </c>
      <c r="F204" s="220">
        <v>49328.5</v>
      </c>
      <c r="G204" s="220">
        <v>0</v>
      </c>
      <c r="H204" s="220">
        <v>49.3285</v>
      </c>
      <c r="I204" s="220">
        <v>6.44831</v>
      </c>
      <c r="J204" s="220">
        <v>6448.31</v>
      </c>
      <c r="K204" s="220">
        <v>6448.31</v>
      </c>
      <c r="L204" s="220">
        <v>0</v>
      </c>
      <c r="M204" s="220">
        <v>6448.31</v>
      </c>
      <c r="N204" s="220">
        <v>0</v>
      </c>
    </row>
    <row r="205" spans="1:14" ht="12.75">
      <c r="A205" s="221" t="s">
        <v>40</v>
      </c>
      <c r="B205" s="218" t="s">
        <v>1103</v>
      </c>
      <c r="C205" s="219" t="s">
        <v>1312</v>
      </c>
      <c r="D205" s="220"/>
      <c r="E205" s="220">
        <v>750</v>
      </c>
      <c r="F205" s="220">
        <v>750</v>
      </c>
      <c r="G205" s="220">
        <v>0</v>
      </c>
      <c r="H205" s="220">
        <v>0.75</v>
      </c>
      <c r="I205" s="220">
        <v>0.376</v>
      </c>
      <c r="J205" s="220">
        <v>376</v>
      </c>
      <c r="K205" s="220">
        <v>376</v>
      </c>
      <c r="L205" s="220">
        <v>0</v>
      </c>
      <c r="M205" s="220">
        <v>376</v>
      </c>
      <c r="N205" s="220">
        <v>0</v>
      </c>
    </row>
    <row r="206" spans="1:14" ht="12.75">
      <c r="A206" s="221" t="s">
        <v>160</v>
      </c>
      <c r="B206" s="218" t="s">
        <v>1103</v>
      </c>
      <c r="C206" s="219" t="s">
        <v>1313</v>
      </c>
      <c r="D206" s="220"/>
      <c r="E206" s="220">
        <v>13016</v>
      </c>
      <c r="F206" s="220">
        <v>13016</v>
      </c>
      <c r="G206" s="220">
        <v>0</v>
      </c>
      <c r="H206" s="220">
        <v>13.016</v>
      </c>
      <c r="I206" s="220">
        <v>3.4293299999999998</v>
      </c>
      <c r="J206" s="220">
        <v>3429.33</v>
      </c>
      <c r="K206" s="220">
        <v>3429.33</v>
      </c>
      <c r="L206" s="220">
        <v>0</v>
      </c>
      <c r="M206" s="220">
        <v>3429.33</v>
      </c>
      <c r="N206" s="220">
        <v>0</v>
      </c>
    </row>
    <row r="207" spans="1:14" ht="12.75">
      <c r="A207" s="221" t="s">
        <v>565</v>
      </c>
      <c r="B207" s="218" t="s">
        <v>1103</v>
      </c>
      <c r="C207" s="219" t="s">
        <v>1314</v>
      </c>
      <c r="D207" s="220"/>
      <c r="E207" s="220">
        <v>151000</v>
      </c>
      <c r="F207" s="220">
        <v>151000</v>
      </c>
      <c r="G207" s="220">
        <v>0</v>
      </c>
      <c r="H207" s="220">
        <v>120</v>
      </c>
      <c r="I207" s="220">
        <v>1.59998</v>
      </c>
      <c r="J207" s="220">
        <v>4599.98</v>
      </c>
      <c r="K207" s="220">
        <v>4599.98</v>
      </c>
      <c r="L207" s="220">
        <v>0</v>
      </c>
      <c r="M207" s="220">
        <v>1599.98</v>
      </c>
      <c r="N207" s="220">
        <v>3000</v>
      </c>
    </row>
    <row r="208" spans="1:14" ht="30.75">
      <c r="A208" s="221" t="s">
        <v>1112</v>
      </c>
      <c r="B208" s="218" t="s">
        <v>1103</v>
      </c>
      <c r="C208" s="219" t="s">
        <v>1315</v>
      </c>
      <c r="D208" s="220"/>
      <c r="E208" s="220">
        <v>151000</v>
      </c>
      <c r="F208" s="220">
        <v>151000</v>
      </c>
      <c r="G208" s="220">
        <v>0</v>
      </c>
      <c r="H208" s="220">
        <v>120</v>
      </c>
      <c r="I208" s="220">
        <v>1.59998</v>
      </c>
      <c r="J208" s="220">
        <v>4599.98</v>
      </c>
      <c r="K208" s="220">
        <v>4599.98</v>
      </c>
      <c r="L208" s="220">
        <v>0</v>
      </c>
      <c r="M208" s="220">
        <v>1599.98</v>
      </c>
      <c r="N208" s="220">
        <v>3000</v>
      </c>
    </row>
    <row r="209" spans="1:14" ht="30.75">
      <c r="A209" s="221" t="s">
        <v>1114</v>
      </c>
      <c r="B209" s="218" t="s">
        <v>1103</v>
      </c>
      <c r="C209" s="219" t="s">
        <v>1316</v>
      </c>
      <c r="D209" s="220"/>
      <c r="E209" s="220">
        <v>151000</v>
      </c>
      <c r="F209" s="220">
        <v>151000</v>
      </c>
      <c r="G209" s="220">
        <v>0</v>
      </c>
      <c r="H209" s="220">
        <v>120</v>
      </c>
      <c r="I209" s="220">
        <v>1.59998</v>
      </c>
      <c r="J209" s="220">
        <v>4599.98</v>
      </c>
      <c r="K209" s="220">
        <v>4599.98</v>
      </c>
      <c r="L209" s="220">
        <v>0</v>
      </c>
      <c r="M209" s="220">
        <v>1599.98</v>
      </c>
      <c r="N209" s="220">
        <v>3000</v>
      </c>
    </row>
    <row r="210" spans="1:14" ht="12.75">
      <c r="A210" s="221" t="s">
        <v>1116</v>
      </c>
      <c r="B210" s="218" t="s">
        <v>1103</v>
      </c>
      <c r="C210" s="219" t="s">
        <v>1317</v>
      </c>
      <c r="D210" s="220"/>
      <c r="E210" s="220">
        <v>151000</v>
      </c>
      <c r="F210" s="220">
        <v>151000</v>
      </c>
      <c r="G210" s="220">
        <v>0</v>
      </c>
      <c r="H210" s="220">
        <v>120</v>
      </c>
      <c r="I210" s="220">
        <v>1.59998</v>
      </c>
      <c r="J210" s="220">
        <v>4599.98</v>
      </c>
      <c r="K210" s="220">
        <v>4599.98</v>
      </c>
      <c r="L210" s="220">
        <v>0</v>
      </c>
      <c r="M210" s="220">
        <v>1599.98</v>
      </c>
      <c r="N210" s="220">
        <v>3000</v>
      </c>
    </row>
    <row r="211" spans="1:14" ht="12.75">
      <c r="A211" s="221" t="s">
        <v>114</v>
      </c>
      <c r="B211" s="218" t="s">
        <v>1103</v>
      </c>
      <c r="C211" s="219" t="s">
        <v>1318</v>
      </c>
      <c r="D211" s="220"/>
      <c r="E211" s="220">
        <v>3735254</v>
      </c>
      <c r="F211" s="220">
        <v>3735254</v>
      </c>
      <c r="G211" s="220">
        <v>0</v>
      </c>
      <c r="H211" s="220">
        <v>3735.254</v>
      </c>
      <c r="I211" s="220">
        <v>920.2565</v>
      </c>
      <c r="J211" s="220">
        <v>920256.5</v>
      </c>
      <c r="K211" s="220">
        <v>920256.5</v>
      </c>
      <c r="L211" s="220">
        <v>0</v>
      </c>
      <c r="M211" s="220">
        <v>920256.5</v>
      </c>
      <c r="N211" s="220">
        <v>0</v>
      </c>
    </row>
    <row r="212" spans="1:14" ht="61.5">
      <c r="A212" s="221" t="s">
        <v>269</v>
      </c>
      <c r="B212" s="218" t="s">
        <v>1103</v>
      </c>
      <c r="C212" s="219" t="s">
        <v>1319</v>
      </c>
      <c r="D212" s="220"/>
      <c r="E212" s="220">
        <v>3266812</v>
      </c>
      <c r="F212" s="220">
        <v>3266812</v>
      </c>
      <c r="G212" s="220">
        <v>0</v>
      </c>
      <c r="H212" s="220">
        <v>3266.812</v>
      </c>
      <c r="I212" s="220">
        <v>792.12315</v>
      </c>
      <c r="J212" s="220">
        <v>792123.15</v>
      </c>
      <c r="K212" s="220">
        <v>792123.15</v>
      </c>
      <c r="L212" s="220">
        <v>0</v>
      </c>
      <c r="M212" s="220">
        <v>792123.15</v>
      </c>
      <c r="N212" s="220">
        <v>0</v>
      </c>
    </row>
    <row r="213" spans="1:14" ht="30.75">
      <c r="A213" s="221" t="s">
        <v>1261</v>
      </c>
      <c r="B213" s="218" t="s">
        <v>1103</v>
      </c>
      <c r="C213" s="219" t="s">
        <v>1320</v>
      </c>
      <c r="D213" s="220"/>
      <c r="E213" s="220">
        <v>36652</v>
      </c>
      <c r="F213" s="220">
        <v>36652</v>
      </c>
      <c r="G213" s="220">
        <v>0</v>
      </c>
      <c r="H213" s="220">
        <v>36.652</v>
      </c>
      <c r="I213" s="220">
        <v>0</v>
      </c>
      <c r="J213" s="220">
        <v>0</v>
      </c>
      <c r="K213" s="220">
        <v>0</v>
      </c>
      <c r="L213" s="220">
        <v>0</v>
      </c>
      <c r="M213" s="220">
        <v>0</v>
      </c>
      <c r="N213" s="220">
        <v>0</v>
      </c>
    </row>
    <row r="214" spans="1:14" ht="12.75">
      <c r="A214" s="221" t="s">
        <v>172</v>
      </c>
      <c r="B214" s="218" t="s">
        <v>1103</v>
      </c>
      <c r="C214" s="219" t="s">
        <v>1321</v>
      </c>
      <c r="D214" s="220"/>
      <c r="E214" s="220">
        <v>28150</v>
      </c>
      <c r="F214" s="220">
        <v>28150</v>
      </c>
      <c r="G214" s="220">
        <v>0</v>
      </c>
      <c r="H214" s="220">
        <v>28.15</v>
      </c>
      <c r="I214" s="220">
        <v>0</v>
      </c>
      <c r="J214" s="220">
        <v>0</v>
      </c>
      <c r="K214" s="220">
        <v>0</v>
      </c>
      <c r="L214" s="220">
        <v>0</v>
      </c>
      <c r="M214" s="220">
        <v>0</v>
      </c>
      <c r="N214" s="220">
        <v>0</v>
      </c>
    </row>
    <row r="215" spans="1:14" ht="41.25">
      <c r="A215" s="221" t="s">
        <v>171</v>
      </c>
      <c r="B215" s="218" t="s">
        <v>1103</v>
      </c>
      <c r="C215" s="219" t="s">
        <v>1322</v>
      </c>
      <c r="D215" s="220"/>
      <c r="E215" s="220">
        <v>8502</v>
      </c>
      <c r="F215" s="220">
        <v>8502</v>
      </c>
      <c r="G215" s="220">
        <v>0</v>
      </c>
      <c r="H215" s="220">
        <v>8.502</v>
      </c>
      <c r="I215" s="220">
        <v>0</v>
      </c>
      <c r="J215" s="220">
        <v>0</v>
      </c>
      <c r="K215" s="220">
        <v>0</v>
      </c>
      <c r="L215" s="220">
        <v>0</v>
      </c>
      <c r="M215" s="220">
        <v>0</v>
      </c>
      <c r="N215" s="220">
        <v>0</v>
      </c>
    </row>
    <row r="216" spans="1:14" ht="30.75">
      <c r="A216" s="221" t="s">
        <v>1107</v>
      </c>
      <c r="B216" s="218" t="s">
        <v>1103</v>
      </c>
      <c r="C216" s="219" t="s">
        <v>1323</v>
      </c>
      <c r="D216" s="220"/>
      <c r="E216" s="220">
        <v>3230160</v>
      </c>
      <c r="F216" s="220">
        <v>3230160</v>
      </c>
      <c r="G216" s="220">
        <v>0</v>
      </c>
      <c r="H216" s="220">
        <v>3230.16</v>
      </c>
      <c r="I216" s="220">
        <v>792.12315</v>
      </c>
      <c r="J216" s="220">
        <v>792123.15</v>
      </c>
      <c r="K216" s="220">
        <v>792123.15</v>
      </c>
      <c r="L216" s="220">
        <v>0</v>
      </c>
      <c r="M216" s="220">
        <v>792123.15</v>
      </c>
      <c r="N216" s="220">
        <v>0</v>
      </c>
    </row>
    <row r="217" spans="1:14" ht="21">
      <c r="A217" s="221" t="s">
        <v>152</v>
      </c>
      <c r="B217" s="218" t="s">
        <v>1103</v>
      </c>
      <c r="C217" s="219" t="s">
        <v>1324</v>
      </c>
      <c r="D217" s="220"/>
      <c r="E217" s="220">
        <v>2463526</v>
      </c>
      <c r="F217" s="220">
        <v>2463526</v>
      </c>
      <c r="G217" s="220">
        <v>0</v>
      </c>
      <c r="H217" s="220">
        <v>2463.526</v>
      </c>
      <c r="I217" s="220">
        <v>632.9093399999999</v>
      </c>
      <c r="J217" s="220">
        <v>632909.34</v>
      </c>
      <c r="K217" s="220">
        <v>632909.34</v>
      </c>
      <c r="L217" s="220">
        <v>0</v>
      </c>
      <c r="M217" s="220">
        <v>632909.34</v>
      </c>
      <c r="N217" s="220">
        <v>0</v>
      </c>
    </row>
    <row r="218" spans="1:14" ht="41.25">
      <c r="A218" s="221" t="s">
        <v>38</v>
      </c>
      <c r="B218" s="218" t="s">
        <v>1103</v>
      </c>
      <c r="C218" s="219" t="s">
        <v>1325</v>
      </c>
      <c r="D218" s="220"/>
      <c r="E218" s="220">
        <v>1000</v>
      </c>
      <c r="F218" s="220">
        <v>1000</v>
      </c>
      <c r="G218" s="220">
        <v>0</v>
      </c>
      <c r="H218" s="220">
        <v>1</v>
      </c>
      <c r="I218" s="220">
        <v>1</v>
      </c>
      <c r="J218" s="220">
        <v>1000</v>
      </c>
      <c r="K218" s="220">
        <v>1000</v>
      </c>
      <c r="L218" s="220">
        <v>0</v>
      </c>
      <c r="M218" s="220">
        <v>1000</v>
      </c>
      <c r="N218" s="220">
        <v>0</v>
      </c>
    </row>
    <row r="219" spans="1:14" ht="51">
      <c r="A219" s="221" t="s">
        <v>151</v>
      </c>
      <c r="B219" s="218" t="s">
        <v>1103</v>
      </c>
      <c r="C219" s="219" t="s">
        <v>1326</v>
      </c>
      <c r="D219" s="220"/>
      <c r="E219" s="220">
        <v>765634</v>
      </c>
      <c r="F219" s="220">
        <v>765634</v>
      </c>
      <c r="G219" s="220">
        <v>0</v>
      </c>
      <c r="H219" s="220">
        <v>765.634</v>
      </c>
      <c r="I219" s="220">
        <v>158.21381</v>
      </c>
      <c r="J219" s="220">
        <v>158213.81</v>
      </c>
      <c r="K219" s="220">
        <v>158213.81</v>
      </c>
      <c r="L219" s="220">
        <v>0</v>
      </c>
      <c r="M219" s="220">
        <v>158213.81</v>
      </c>
      <c r="N219" s="220">
        <v>0</v>
      </c>
    </row>
    <row r="220" spans="1:14" ht="30.75">
      <c r="A220" s="221" t="s">
        <v>1112</v>
      </c>
      <c r="B220" s="218" t="s">
        <v>1103</v>
      </c>
      <c r="C220" s="219" t="s">
        <v>1327</v>
      </c>
      <c r="D220" s="220"/>
      <c r="E220" s="220">
        <v>437602</v>
      </c>
      <c r="F220" s="220">
        <v>437602</v>
      </c>
      <c r="G220" s="220">
        <v>0</v>
      </c>
      <c r="H220" s="220">
        <v>437.602</v>
      </c>
      <c r="I220" s="220">
        <v>128.13335</v>
      </c>
      <c r="J220" s="220">
        <v>128133.35</v>
      </c>
      <c r="K220" s="220">
        <v>128133.35</v>
      </c>
      <c r="L220" s="220">
        <v>0</v>
      </c>
      <c r="M220" s="220">
        <v>128133.35</v>
      </c>
      <c r="N220" s="220">
        <v>0</v>
      </c>
    </row>
    <row r="221" spans="1:14" ht="30.75">
      <c r="A221" s="221" t="s">
        <v>1114</v>
      </c>
      <c r="B221" s="218" t="s">
        <v>1103</v>
      </c>
      <c r="C221" s="219" t="s">
        <v>1328</v>
      </c>
      <c r="D221" s="220"/>
      <c r="E221" s="220">
        <v>437602</v>
      </c>
      <c r="F221" s="220">
        <v>437602</v>
      </c>
      <c r="G221" s="220">
        <v>0</v>
      </c>
      <c r="H221" s="220">
        <v>437.602</v>
      </c>
      <c r="I221" s="220">
        <v>128.13335</v>
      </c>
      <c r="J221" s="220">
        <v>128133.35</v>
      </c>
      <c r="K221" s="220">
        <v>128133.35</v>
      </c>
      <c r="L221" s="220">
        <v>0</v>
      </c>
      <c r="M221" s="220">
        <v>128133.35</v>
      </c>
      <c r="N221" s="220">
        <v>0</v>
      </c>
    </row>
    <row r="222" spans="1:14" ht="12.75">
      <c r="A222" s="221" t="s">
        <v>1116</v>
      </c>
      <c r="B222" s="218" t="s">
        <v>1103</v>
      </c>
      <c r="C222" s="219" t="s">
        <v>1329</v>
      </c>
      <c r="D222" s="220"/>
      <c r="E222" s="220">
        <v>437602</v>
      </c>
      <c r="F222" s="220">
        <v>437602</v>
      </c>
      <c r="G222" s="220">
        <v>0</v>
      </c>
      <c r="H222" s="220">
        <v>437.602</v>
      </c>
      <c r="I222" s="220">
        <v>128.13335</v>
      </c>
      <c r="J222" s="220">
        <v>128133.35</v>
      </c>
      <c r="K222" s="220">
        <v>128133.35</v>
      </c>
      <c r="L222" s="220">
        <v>0</v>
      </c>
      <c r="M222" s="220">
        <v>128133.35</v>
      </c>
      <c r="N222" s="220">
        <v>0</v>
      </c>
    </row>
    <row r="223" spans="1:14" ht="21">
      <c r="A223" s="221" t="s">
        <v>356</v>
      </c>
      <c r="B223" s="218" t="s">
        <v>1103</v>
      </c>
      <c r="C223" s="219" t="s">
        <v>1330</v>
      </c>
      <c r="D223" s="220"/>
      <c r="E223" s="220">
        <v>30000</v>
      </c>
      <c r="F223" s="220">
        <v>30000</v>
      </c>
      <c r="G223" s="220">
        <v>0</v>
      </c>
      <c r="H223" s="220">
        <v>30</v>
      </c>
      <c r="I223" s="220">
        <v>0</v>
      </c>
      <c r="J223" s="220">
        <v>0</v>
      </c>
      <c r="K223" s="220">
        <v>0</v>
      </c>
      <c r="L223" s="220">
        <v>0</v>
      </c>
      <c r="M223" s="220">
        <v>0</v>
      </c>
      <c r="N223" s="220">
        <v>0</v>
      </c>
    </row>
    <row r="224" spans="1:14" ht="30.75">
      <c r="A224" s="221" t="s">
        <v>1270</v>
      </c>
      <c r="B224" s="218" t="s">
        <v>1103</v>
      </c>
      <c r="C224" s="219" t="s">
        <v>1331</v>
      </c>
      <c r="D224" s="220"/>
      <c r="E224" s="220">
        <v>30000</v>
      </c>
      <c r="F224" s="220">
        <v>30000</v>
      </c>
      <c r="G224" s="220">
        <v>0</v>
      </c>
      <c r="H224" s="220">
        <v>30</v>
      </c>
      <c r="I224" s="220">
        <v>0</v>
      </c>
      <c r="J224" s="220">
        <v>0</v>
      </c>
      <c r="K224" s="220">
        <v>0</v>
      </c>
      <c r="L224" s="220">
        <v>0</v>
      </c>
      <c r="M224" s="220">
        <v>0</v>
      </c>
      <c r="N224" s="220">
        <v>0</v>
      </c>
    </row>
    <row r="225" spans="1:14" ht="30.75">
      <c r="A225" s="221" t="s">
        <v>42</v>
      </c>
      <c r="B225" s="218" t="s">
        <v>1103</v>
      </c>
      <c r="C225" s="219" t="s">
        <v>1332</v>
      </c>
      <c r="D225" s="220"/>
      <c r="E225" s="220">
        <v>30000</v>
      </c>
      <c r="F225" s="220">
        <v>30000</v>
      </c>
      <c r="G225" s="220">
        <v>0</v>
      </c>
      <c r="H225" s="220">
        <v>30</v>
      </c>
      <c r="I225" s="220">
        <v>0</v>
      </c>
      <c r="J225" s="220">
        <v>0</v>
      </c>
      <c r="K225" s="220">
        <v>0</v>
      </c>
      <c r="L225" s="220">
        <v>0</v>
      </c>
      <c r="M225" s="220">
        <v>0</v>
      </c>
      <c r="N225" s="220">
        <v>0</v>
      </c>
    </row>
    <row r="226" spans="1:14" ht="12.75">
      <c r="A226" s="221" t="s">
        <v>1127</v>
      </c>
      <c r="B226" s="218" t="s">
        <v>1103</v>
      </c>
      <c r="C226" s="219" t="s">
        <v>1333</v>
      </c>
      <c r="D226" s="220"/>
      <c r="E226" s="220">
        <v>840</v>
      </c>
      <c r="F226" s="220">
        <v>840</v>
      </c>
      <c r="G226" s="220">
        <v>0</v>
      </c>
      <c r="H226" s="220">
        <v>0.84</v>
      </c>
      <c r="I226" s="220">
        <v>0</v>
      </c>
      <c r="J226" s="220">
        <v>0</v>
      </c>
      <c r="K226" s="220">
        <v>0</v>
      </c>
      <c r="L226" s="220">
        <v>0</v>
      </c>
      <c r="M226" s="220">
        <v>0</v>
      </c>
      <c r="N226" s="220">
        <v>0</v>
      </c>
    </row>
    <row r="227" spans="1:14" ht="12.75">
      <c r="A227" s="221" t="s">
        <v>277</v>
      </c>
      <c r="B227" s="218" t="s">
        <v>1103</v>
      </c>
      <c r="C227" s="219" t="s">
        <v>1334</v>
      </c>
      <c r="D227" s="220"/>
      <c r="E227" s="220">
        <v>840</v>
      </c>
      <c r="F227" s="220">
        <v>840</v>
      </c>
      <c r="G227" s="220">
        <v>0</v>
      </c>
      <c r="H227" s="220">
        <v>0.84</v>
      </c>
      <c r="I227" s="220">
        <v>0</v>
      </c>
      <c r="J227" s="220">
        <v>0</v>
      </c>
      <c r="K227" s="220">
        <v>0</v>
      </c>
      <c r="L227" s="220">
        <v>0</v>
      </c>
      <c r="M227" s="220">
        <v>0</v>
      </c>
      <c r="N227" s="220">
        <v>0</v>
      </c>
    </row>
    <row r="228" spans="1:14" ht="12.75">
      <c r="A228" s="221" t="s">
        <v>40</v>
      </c>
      <c r="B228" s="218" t="s">
        <v>1103</v>
      </c>
      <c r="C228" s="219" t="s">
        <v>1335</v>
      </c>
      <c r="D228" s="220"/>
      <c r="E228" s="220">
        <v>840</v>
      </c>
      <c r="F228" s="220">
        <v>840</v>
      </c>
      <c r="G228" s="220">
        <v>0</v>
      </c>
      <c r="H228" s="220">
        <v>0.84</v>
      </c>
      <c r="I228" s="220">
        <v>0</v>
      </c>
      <c r="J228" s="220">
        <v>0</v>
      </c>
      <c r="K228" s="220">
        <v>0</v>
      </c>
      <c r="L228" s="220">
        <v>0</v>
      </c>
      <c r="M228" s="220">
        <v>0</v>
      </c>
      <c r="N228" s="220">
        <v>0</v>
      </c>
    </row>
    <row r="229" spans="1:14" ht="12.75">
      <c r="A229" s="221" t="s">
        <v>115</v>
      </c>
      <c r="B229" s="218" t="s">
        <v>1103</v>
      </c>
      <c r="C229" s="219" t="s">
        <v>1336</v>
      </c>
      <c r="D229" s="220"/>
      <c r="E229" s="220">
        <v>10118699</v>
      </c>
      <c r="F229" s="220">
        <v>10118699</v>
      </c>
      <c r="G229" s="220">
        <v>32000</v>
      </c>
      <c r="H229" s="220">
        <v>9695.707</v>
      </c>
      <c r="I229" s="220">
        <v>2506.81555</v>
      </c>
      <c r="J229" s="220">
        <v>2550750.62</v>
      </c>
      <c r="K229" s="220">
        <v>2550750.62</v>
      </c>
      <c r="L229" s="220">
        <v>0</v>
      </c>
      <c r="M229" s="220">
        <v>2506815.55</v>
      </c>
      <c r="N229" s="220">
        <v>43935.07</v>
      </c>
    </row>
    <row r="230" spans="1:14" ht="12.75">
      <c r="A230" s="221" t="s">
        <v>116</v>
      </c>
      <c r="B230" s="218" t="s">
        <v>1103</v>
      </c>
      <c r="C230" s="219" t="s">
        <v>1337</v>
      </c>
      <c r="D230" s="220"/>
      <c r="E230" s="220">
        <v>9029905</v>
      </c>
      <c r="F230" s="220">
        <v>9029905</v>
      </c>
      <c r="G230" s="220">
        <v>0</v>
      </c>
      <c r="H230" s="220">
        <v>8606.913</v>
      </c>
      <c r="I230" s="220">
        <v>2362.96027</v>
      </c>
      <c r="J230" s="220">
        <v>2406895.34</v>
      </c>
      <c r="K230" s="220">
        <v>2406895.34</v>
      </c>
      <c r="L230" s="220">
        <v>0</v>
      </c>
      <c r="M230" s="220">
        <v>2362960.27</v>
      </c>
      <c r="N230" s="220">
        <v>43935.07</v>
      </c>
    </row>
    <row r="231" spans="1:14" ht="61.5">
      <c r="A231" s="221" t="s">
        <v>269</v>
      </c>
      <c r="B231" s="218" t="s">
        <v>1103</v>
      </c>
      <c r="C231" s="219" t="s">
        <v>1338</v>
      </c>
      <c r="D231" s="220"/>
      <c r="E231" s="220">
        <v>7905471</v>
      </c>
      <c r="F231" s="220">
        <v>7905471</v>
      </c>
      <c r="G231" s="220">
        <v>0</v>
      </c>
      <c r="H231" s="220">
        <v>7905.471</v>
      </c>
      <c r="I231" s="220">
        <v>2171.23575</v>
      </c>
      <c r="J231" s="220">
        <v>2171235.75</v>
      </c>
      <c r="K231" s="220">
        <v>2171235.75</v>
      </c>
      <c r="L231" s="220">
        <v>0</v>
      </c>
      <c r="M231" s="220">
        <v>2171235.75</v>
      </c>
      <c r="N231" s="220">
        <v>0</v>
      </c>
    </row>
    <row r="232" spans="1:14" ht="30.75">
      <c r="A232" s="221" t="s">
        <v>1261</v>
      </c>
      <c r="B232" s="218" t="s">
        <v>1103</v>
      </c>
      <c r="C232" s="219" t="s">
        <v>1339</v>
      </c>
      <c r="D232" s="220"/>
      <c r="E232" s="220">
        <v>7905471</v>
      </c>
      <c r="F232" s="220">
        <v>7905471</v>
      </c>
      <c r="G232" s="220">
        <v>0</v>
      </c>
      <c r="H232" s="220">
        <v>7905.471</v>
      </c>
      <c r="I232" s="220">
        <v>2171.23575</v>
      </c>
      <c r="J232" s="220">
        <v>2171235.75</v>
      </c>
      <c r="K232" s="220">
        <v>2171235.75</v>
      </c>
      <c r="L232" s="220">
        <v>0</v>
      </c>
      <c r="M232" s="220">
        <v>2171235.75</v>
      </c>
      <c r="N232" s="220">
        <v>0</v>
      </c>
    </row>
    <row r="233" spans="1:14" ht="12.75">
      <c r="A233" s="221" t="s">
        <v>172</v>
      </c>
      <c r="B233" s="218" t="s">
        <v>1103</v>
      </c>
      <c r="C233" s="219" t="s">
        <v>1340</v>
      </c>
      <c r="D233" s="220"/>
      <c r="E233" s="220">
        <v>6082286</v>
      </c>
      <c r="F233" s="220">
        <v>6082286</v>
      </c>
      <c r="G233" s="220">
        <v>0</v>
      </c>
      <c r="H233" s="220">
        <v>6082.286</v>
      </c>
      <c r="I233" s="220">
        <v>1688.09104</v>
      </c>
      <c r="J233" s="220">
        <v>1688091.04</v>
      </c>
      <c r="K233" s="220">
        <v>1688091.04</v>
      </c>
      <c r="L233" s="220">
        <v>0</v>
      </c>
      <c r="M233" s="220">
        <v>1688091.04</v>
      </c>
      <c r="N233" s="220">
        <v>0</v>
      </c>
    </row>
    <row r="234" spans="1:14" ht="21">
      <c r="A234" s="221" t="s">
        <v>176</v>
      </c>
      <c r="B234" s="218" t="s">
        <v>1103</v>
      </c>
      <c r="C234" s="219" t="s">
        <v>1341</v>
      </c>
      <c r="D234" s="220"/>
      <c r="E234" s="220">
        <v>8000</v>
      </c>
      <c r="F234" s="220">
        <v>8000</v>
      </c>
      <c r="G234" s="220">
        <v>0</v>
      </c>
      <c r="H234" s="220">
        <v>8</v>
      </c>
      <c r="I234" s="220">
        <v>0.10758</v>
      </c>
      <c r="J234" s="220">
        <v>107.58</v>
      </c>
      <c r="K234" s="220">
        <v>107.58</v>
      </c>
      <c r="L234" s="220">
        <v>0</v>
      </c>
      <c r="M234" s="220">
        <v>107.58</v>
      </c>
      <c r="N234" s="220">
        <v>0</v>
      </c>
    </row>
    <row r="235" spans="1:14" ht="41.25">
      <c r="A235" s="221" t="s">
        <v>171</v>
      </c>
      <c r="B235" s="218" t="s">
        <v>1103</v>
      </c>
      <c r="C235" s="219" t="s">
        <v>1342</v>
      </c>
      <c r="D235" s="220"/>
      <c r="E235" s="220">
        <v>1815185</v>
      </c>
      <c r="F235" s="220">
        <v>1815185</v>
      </c>
      <c r="G235" s="220">
        <v>0</v>
      </c>
      <c r="H235" s="220">
        <v>1815.185</v>
      </c>
      <c r="I235" s="220">
        <v>483.03713</v>
      </c>
      <c r="J235" s="220">
        <v>483037.13</v>
      </c>
      <c r="K235" s="220">
        <v>483037.13</v>
      </c>
      <c r="L235" s="220">
        <v>0</v>
      </c>
      <c r="M235" s="220">
        <v>483037.13</v>
      </c>
      <c r="N235" s="220">
        <v>0</v>
      </c>
    </row>
    <row r="236" spans="1:14" ht="30.75">
      <c r="A236" s="221" t="s">
        <v>1112</v>
      </c>
      <c r="B236" s="218" t="s">
        <v>1103</v>
      </c>
      <c r="C236" s="219" t="s">
        <v>1343</v>
      </c>
      <c r="D236" s="220"/>
      <c r="E236" s="220">
        <v>864529.12</v>
      </c>
      <c r="F236" s="220">
        <v>864529.12</v>
      </c>
      <c r="G236" s="220">
        <v>0</v>
      </c>
      <c r="H236" s="220">
        <v>473.13712</v>
      </c>
      <c r="I236" s="220">
        <v>115.81387</v>
      </c>
      <c r="J236" s="220">
        <v>154844.94</v>
      </c>
      <c r="K236" s="220">
        <v>154844.94</v>
      </c>
      <c r="L236" s="220">
        <v>0</v>
      </c>
      <c r="M236" s="220">
        <v>115813.87</v>
      </c>
      <c r="N236" s="220">
        <v>39031.07</v>
      </c>
    </row>
    <row r="237" spans="1:14" ht="30.75">
      <c r="A237" s="221" t="s">
        <v>1114</v>
      </c>
      <c r="B237" s="218" t="s">
        <v>1103</v>
      </c>
      <c r="C237" s="219" t="s">
        <v>1344</v>
      </c>
      <c r="D237" s="220"/>
      <c r="E237" s="220">
        <v>864529.12</v>
      </c>
      <c r="F237" s="220">
        <v>864529.12</v>
      </c>
      <c r="G237" s="220">
        <v>0</v>
      </c>
      <c r="H237" s="220">
        <v>473.13712</v>
      </c>
      <c r="I237" s="220">
        <v>115.81387</v>
      </c>
      <c r="J237" s="220">
        <v>154844.94</v>
      </c>
      <c r="K237" s="220">
        <v>154844.94</v>
      </c>
      <c r="L237" s="220">
        <v>0</v>
      </c>
      <c r="M237" s="220">
        <v>115813.87</v>
      </c>
      <c r="N237" s="220">
        <v>39031.07</v>
      </c>
    </row>
    <row r="238" spans="1:14" ht="12.75">
      <c r="A238" s="221" t="s">
        <v>1116</v>
      </c>
      <c r="B238" s="218" t="s">
        <v>1103</v>
      </c>
      <c r="C238" s="219" t="s">
        <v>1345</v>
      </c>
      <c r="D238" s="220"/>
      <c r="E238" s="220">
        <v>864529.12</v>
      </c>
      <c r="F238" s="220">
        <v>864529.12</v>
      </c>
      <c r="G238" s="220">
        <v>0</v>
      </c>
      <c r="H238" s="220">
        <v>473.13712</v>
      </c>
      <c r="I238" s="220">
        <v>115.81387</v>
      </c>
      <c r="J238" s="220">
        <v>154844.94</v>
      </c>
      <c r="K238" s="220">
        <v>154844.94</v>
      </c>
      <c r="L238" s="220">
        <v>0</v>
      </c>
      <c r="M238" s="220">
        <v>115813.87</v>
      </c>
      <c r="N238" s="220">
        <v>39031.07</v>
      </c>
    </row>
    <row r="239" spans="1:14" ht="12.75">
      <c r="A239" s="221" t="s">
        <v>1127</v>
      </c>
      <c r="B239" s="218" t="s">
        <v>1103</v>
      </c>
      <c r="C239" s="219" t="s">
        <v>1346</v>
      </c>
      <c r="D239" s="220"/>
      <c r="E239" s="220">
        <v>259904.88</v>
      </c>
      <c r="F239" s="220">
        <v>259904.88</v>
      </c>
      <c r="G239" s="220">
        <v>0</v>
      </c>
      <c r="H239" s="220">
        <v>228.30488</v>
      </c>
      <c r="I239" s="220">
        <v>75.91064999999999</v>
      </c>
      <c r="J239" s="220">
        <v>80814.65</v>
      </c>
      <c r="K239" s="220">
        <v>80814.65</v>
      </c>
      <c r="L239" s="220">
        <v>0</v>
      </c>
      <c r="M239" s="220">
        <v>75910.65</v>
      </c>
      <c r="N239" s="220">
        <v>4904</v>
      </c>
    </row>
    <row r="240" spans="1:14" ht="12.75">
      <c r="A240" s="221" t="s">
        <v>277</v>
      </c>
      <c r="B240" s="218" t="s">
        <v>1103</v>
      </c>
      <c r="C240" s="219" t="s">
        <v>1347</v>
      </c>
      <c r="D240" s="220"/>
      <c r="E240" s="220">
        <v>259904.88</v>
      </c>
      <c r="F240" s="220">
        <v>259904.88</v>
      </c>
      <c r="G240" s="220">
        <v>0</v>
      </c>
      <c r="H240" s="220">
        <v>228.30488</v>
      </c>
      <c r="I240" s="220">
        <v>75.91064999999999</v>
      </c>
      <c r="J240" s="220">
        <v>80814.65</v>
      </c>
      <c r="K240" s="220">
        <v>80814.65</v>
      </c>
      <c r="L240" s="220">
        <v>0</v>
      </c>
      <c r="M240" s="220">
        <v>75910.65</v>
      </c>
      <c r="N240" s="220">
        <v>4904</v>
      </c>
    </row>
    <row r="241" spans="1:14" ht="21">
      <c r="A241" s="221" t="s">
        <v>39</v>
      </c>
      <c r="B241" s="218" t="s">
        <v>1103</v>
      </c>
      <c r="C241" s="219" t="s">
        <v>1348</v>
      </c>
      <c r="D241" s="220"/>
      <c r="E241" s="220">
        <v>245290</v>
      </c>
      <c r="F241" s="220">
        <v>245290</v>
      </c>
      <c r="G241" s="220">
        <v>0</v>
      </c>
      <c r="H241" s="220">
        <v>213.69</v>
      </c>
      <c r="I241" s="220">
        <v>61.298</v>
      </c>
      <c r="J241" s="220">
        <v>66202</v>
      </c>
      <c r="K241" s="220">
        <v>66202</v>
      </c>
      <c r="L241" s="220">
        <v>0</v>
      </c>
      <c r="M241" s="220">
        <v>61298</v>
      </c>
      <c r="N241" s="220">
        <v>4904</v>
      </c>
    </row>
    <row r="242" spans="1:14" ht="12.75">
      <c r="A242" s="221" t="s">
        <v>40</v>
      </c>
      <c r="B242" s="218" t="s">
        <v>1103</v>
      </c>
      <c r="C242" s="219" t="s">
        <v>1349</v>
      </c>
      <c r="D242" s="220"/>
      <c r="E242" s="220">
        <v>7240</v>
      </c>
      <c r="F242" s="220">
        <v>7240</v>
      </c>
      <c r="G242" s="220">
        <v>0</v>
      </c>
      <c r="H242" s="220">
        <v>7.24</v>
      </c>
      <c r="I242" s="220">
        <v>7.24</v>
      </c>
      <c r="J242" s="220">
        <v>7240</v>
      </c>
      <c r="K242" s="220">
        <v>7240</v>
      </c>
      <c r="L242" s="220">
        <v>0</v>
      </c>
      <c r="M242" s="220">
        <v>7240</v>
      </c>
      <c r="N242" s="220">
        <v>0</v>
      </c>
    </row>
    <row r="243" spans="1:14" ht="12.75">
      <c r="A243" s="221" t="s">
        <v>160</v>
      </c>
      <c r="B243" s="218" t="s">
        <v>1103</v>
      </c>
      <c r="C243" s="219" t="s">
        <v>1350</v>
      </c>
      <c r="D243" s="220"/>
      <c r="E243" s="220">
        <v>7374.88</v>
      </c>
      <c r="F243" s="220">
        <v>7374.88</v>
      </c>
      <c r="G243" s="220">
        <v>0</v>
      </c>
      <c r="H243" s="220">
        <v>7.37488</v>
      </c>
      <c r="I243" s="220">
        <v>7.372649999999999</v>
      </c>
      <c r="J243" s="220">
        <v>7372.65</v>
      </c>
      <c r="K243" s="220">
        <v>7372.65</v>
      </c>
      <c r="L243" s="220">
        <v>0</v>
      </c>
      <c r="M243" s="220">
        <v>7372.65</v>
      </c>
      <c r="N243" s="220">
        <v>0</v>
      </c>
    </row>
    <row r="244" spans="1:14" ht="21">
      <c r="A244" s="221" t="s">
        <v>117</v>
      </c>
      <c r="B244" s="218" t="s">
        <v>1103</v>
      </c>
      <c r="C244" s="219" t="s">
        <v>1351</v>
      </c>
      <c r="D244" s="220"/>
      <c r="E244" s="220">
        <v>1088794</v>
      </c>
      <c r="F244" s="220">
        <v>1088794</v>
      </c>
      <c r="G244" s="220">
        <v>32000</v>
      </c>
      <c r="H244" s="220">
        <v>1088.794</v>
      </c>
      <c r="I244" s="220">
        <v>143.85528</v>
      </c>
      <c r="J244" s="220">
        <v>143855.28</v>
      </c>
      <c r="K244" s="220">
        <v>143855.28</v>
      </c>
      <c r="L244" s="220">
        <v>0</v>
      </c>
      <c r="M244" s="220">
        <v>143855.28</v>
      </c>
      <c r="N244" s="220">
        <v>0</v>
      </c>
    </row>
    <row r="245" spans="1:14" ht="61.5">
      <c r="A245" s="221" t="s">
        <v>269</v>
      </c>
      <c r="B245" s="218" t="s">
        <v>1103</v>
      </c>
      <c r="C245" s="219" t="s">
        <v>1352</v>
      </c>
      <c r="D245" s="220"/>
      <c r="E245" s="220">
        <v>785394</v>
      </c>
      <c r="F245" s="220">
        <v>785394</v>
      </c>
      <c r="G245" s="220">
        <v>0</v>
      </c>
      <c r="H245" s="220">
        <v>785.394</v>
      </c>
      <c r="I245" s="220">
        <v>138.03389</v>
      </c>
      <c r="J245" s="220">
        <v>138033.89</v>
      </c>
      <c r="K245" s="220">
        <v>138033.89</v>
      </c>
      <c r="L245" s="220">
        <v>0</v>
      </c>
      <c r="M245" s="220">
        <v>138033.89</v>
      </c>
      <c r="N245" s="220">
        <v>0</v>
      </c>
    </row>
    <row r="246" spans="1:14" ht="30.75">
      <c r="A246" s="221" t="s">
        <v>1107</v>
      </c>
      <c r="B246" s="218" t="s">
        <v>1103</v>
      </c>
      <c r="C246" s="219" t="s">
        <v>1353</v>
      </c>
      <c r="D246" s="220"/>
      <c r="E246" s="220">
        <v>785394</v>
      </c>
      <c r="F246" s="220">
        <v>785394</v>
      </c>
      <c r="G246" s="220">
        <v>0</v>
      </c>
      <c r="H246" s="220">
        <v>785.394</v>
      </c>
      <c r="I246" s="220">
        <v>138.03389</v>
      </c>
      <c r="J246" s="220">
        <v>138033.89</v>
      </c>
      <c r="K246" s="220">
        <v>138033.89</v>
      </c>
      <c r="L246" s="220">
        <v>0</v>
      </c>
      <c r="M246" s="220">
        <v>138033.89</v>
      </c>
      <c r="N246" s="220">
        <v>0</v>
      </c>
    </row>
    <row r="247" spans="1:14" ht="21">
      <c r="A247" s="221" t="s">
        <v>152</v>
      </c>
      <c r="B247" s="218" t="s">
        <v>1103</v>
      </c>
      <c r="C247" s="219" t="s">
        <v>1354</v>
      </c>
      <c r="D247" s="220"/>
      <c r="E247" s="220">
        <v>603221</v>
      </c>
      <c r="F247" s="220">
        <v>603221</v>
      </c>
      <c r="G247" s="220">
        <v>0</v>
      </c>
      <c r="H247" s="220">
        <v>603.221</v>
      </c>
      <c r="I247" s="220">
        <v>106.01679</v>
      </c>
      <c r="J247" s="220">
        <v>106016.79</v>
      </c>
      <c r="K247" s="220">
        <v>106016.79</v>
      </c>
      <c r="L247" s="220">
        <v>0</v>
      </c>
      <c r="M247" s="220">
        <v>106016.79</v>
      </c>
      <c r="N247" s="220">
        <v>0</v>
      </c>
    </row>
    <row r="248" spans="1:14" ht="51">
      <c r="A248" s="221" t="s">
        <v>151</v>
      </c>
      <c r="B248" s="218" t="s">
        <v>1103</v>
      </c>
      <c r="C248" s="219" t="s">
        <v>1355</v>
      </c>
      <c r="D248" s="220"/>
      <c r="E248" s="220">
        <v>182173</v>
      </c>
      <c r="F248" s="220">
        <v>182173</v>
      </c>
      <c r="G248" s="220">
        <v>0</v>
      </c>
      <c r="H248" s="220">
        <v>182.173</v>
      </c>
      <c r="I248" s="220">
        <v>32.0171</v>
      </c>
      <c r="J248" s="220">
        <v>32017.1</v>
      </c>
      <c r="K248" s="220">
        <v>32017.1</v>
      </c>
      <c r="L248" s="220">
        <v>0</v>
      </c>
      <c r="M248" s="220">
        <v>32017.1</v>
      </c>
      <c r="N248" s="220">
        <v>0</v>
      </c>
    </row>
    <row r="249" spans="1:14" ht="30.75">
      <c r="A249" s="221" t="s">
        <v>1112</v>
      </c>
      <c r="B249" s="218" t="s">
        <v>1103</v>
      </c>
      <c r="C249" s="219" t="s">
        <v>1356</v>
      </c>
      <c r="D249" s="220"/>
      <c r="E249" s="220">
        <v>302500</v>
      </c>
      <c r="F249" s="220">
        <v>302500</v>
      </c>
      <c r="G249" s="220">
        <v>0</v>
      </c>
      <c r="H249" s="220">
        <v>270.5</v>
      </c>
      <c r="I249" s="220">
        <v>5.64649</v>
      </c>
      <c r="J249" s="220">
        <v>5646.49</v>
      </c>
      <c r="K249" s="220">
        <v>5646.49</v>
      </c>
      <c r="L249" s="220">
        <v>0</v>
      </c>
      <c r="M249" s="220">
        <v>5646.49</v>
      </c>
      <c r="N249" s="220">
        <v>0</v>
      </c>
    </row>
    <row r="250" spans="1:14" ht="30.75">
      <c r="A250" s="221" t="s">
        <v>1114</v>
      </c>
      <c r="B250" s="218" t="s">
        <v>1103</v>
      </c>
      <c r="C250" s="219" t="s">
        <v>1357</v>
      </c>
      <c r="D250" s="220"/>
      <c r="E250" s="220">
        <v>302500</v>
      </c>
      <c r="F250" s="220">
        <v>302500</v>
      </c>
      <c r="G250" s="220">
        <v>0</v>
      </c>
      <c r="H250" s="220">
        <v>270.5</v>
      </c>
      <c r="I250" s="220">
        <v>5.64649</v>
      </c>
      <c r="J250" s="220">
        <v>5646.49</v>
      </c>
      <c r="K250" s="220">
        <v>5646.49</v>
      </c>
      <c r="L250" s="220">
        <v>0</v>
      </c>
      <c r="M250" s="220">
        <v>5646.49</v>
      </c>
      <c r="N250" s="220">
        <v>0</v>
      </c>
    </row>
    <row r="251" spans="1:14" ht="12.75">
      <c r="A251" s="221" t="s">
        <v>1116</v>
      </c>
      <c r="B251" s="218" t="s">
        <v>1103</v>
      </c>
      <c r="C251" s="219" t="s">
        <v>1358</v>
      </c>
      <c r="D251" s="220"/>
      <c r="E251" s="220">
        <v>302500</v>
      </c>
      <c r="F251" s="220">
        <v>302500</v>
      </c>
      <c r="G251" s="220">
        <v>0</v>
      </c>
      <c r="H251" s="220">
        <v>270.5</v>
      </c>
      <c r="I251" s="220">
        <v>5.64649</v>
      </c>
      <c r="J251" s="220">
        <v>5646.49</v>
      </c>
      <c r="K251" s="220">
        <v>5646.49</v>
      </c>
      <c r="L251" s="220">
        <v>0</v>
      </c>
      <c r="M251" s="220">
        <v>5646.49</v>
      </c>
      <c r="N251" s="220">
        <v>0</v>
      </c>
    </row>
    <row r="252" spans="1:14" ht="12.75">
      <c r="A252" s="221" t="s">
        <v>1167</v>
      </c>
      <c r="B252" s="218" t="s">
        <v>1103</v>
      </c>
      <c r="C252" s="219" t="s">
        <v>1359</v>
      </c>
      <c r="D252" s="220"/>
      <c r="E252" s="220">
        <v>0</v>
      </c>
      <c r="F252" s="220">
        <v>0</v>
      </c>
      <c r="G252" s="220">
        <v>32000</v>
      </c>
      <c r="H252" s="220">
        <v>32</v>
      </c>
      <c r="I252" s="220">
        <v>0</v>
      </c>
      <c r="J252" s="220">
        <v>0</v>
      </c>
      <c r="K252" s="220">
        <v>0</v>
      </c>
      <c r="L252" s="220">
        <v>0</v>
      </c>
      <c r="M252" s="220">
        <v>0</v>
      </c>
      <c r="N252" s="220">
        <v>0</v>
      </c>
    </row>
    <row r="253" spans="1:14" ht="12.75">
      <c r="A253" s="221" t="s">
        <v>85</v>
      </c>
      <c r="B253" s="218" t="s">
        <v>1103</v>
      </c>
      <c r="C253" s="219" t="s">
        <v>1360</v>
      </c>
      <c r="D253" s="220"/>
      <c r="E253" s="220">
        <v>0</v>
      </c>
      <c r="F253" s="220">
        <v>0</v>
      </c>
      <c r="G253" s="220">
        <v>32000</v>
      </c>
      <c r="H253" s="220">
        <v>32</v>
      </c>
      <c r="I253" s="220">
        <v>0</v>
      </c>
      <c r="J253" s="220">
        <v>0</v>
      </c>
      <c r="K253" s="220">
        <v>0</v>
      </c>
      <c r="L253" s="220">
        <v>0</v>
      </c>
      <c r="M253" s="220">
        <v>0</v>
      </c>
      <c r="N253" s="220">
        <v>0</v>
      </c>
    </row>
    <row r="254" spans="1:14" ht="12.75">
      <c r="A254" s="221" t="s">
        <v>1127</v>
      </c>
      <c r="B254" s="218" t="s">
        <v>1103</v>
      </c>
      <c r="C254" s="219" t="s">
        <v>1361</v>
      </c>
      <c r="D254" s="220"/>
      <c r="E254" s="220">
        <v>900</v>
      </c>
      <c r="F254" s="220">
        <v>900</v>
      </c>
      <c r="G254" s="220">
        <v>0</v>
      </c>
      <c r="H254" s="220">
        <v>0.9</v>
      </c>
      <c r="I254" s="220">
        <v>0.1749</v>
      </c>
      <c r="J254" s="220">
        <v>174.9</v>
      </c>
      <c r="K254" s="220">
        <v>174.9</v>
      </c>
      <c r="L254" s="220">
        <v>0</v>
      </c>
      <c r="M254" s="220">
        <v>174.9</v>
      </c>
      <c r="N254" s="220">
        <v>0</v>
      </c>
    </row>
    <row r="255" spans="1:14" ht="12.75">
      <c r="A255" s="221" t="s">
        <v>277</v>
      </c>
      <c r="B255" s="218" t="s">
        <v>1103</v>
      </c>
      <c r="C255" s="219" t="s">
        <v>1362</v>
      </c>
      <c r="D255" s="220"/>
      <c r="E255" s="220">
        <v>900</v>
      </c>
      <c r="F255" s="220">
        <v>900</v>
      </c>
      <c r="G255" s="220">
        <v>0</v>
      </c>
      <c r="H255" s="220">
        <v>0.9</v>
      </c>
      <c r="I255" s="220">
        <v>0.1749</v>
      </c>
      <c r="J255" s="220">
        <v>174.9</v>
      </c>
      <c r="K255" s="220">
        <v>174.9</v>
      </c>
      <c r="L255" s="220">
        <v>0</v>
      </c>
      <c r="M255" s="220">
        <v>174.9</v>
      </c>
      <c r="N255" s="220">
        <v>0</v>
      </c>
    </row>
    <row r="256" spans="1:14" ht="21">
      <c r="A256" s="221" t="s">
        <v>39</v>
      </c>
      <c r="B256" s="218" t="s">
        <v>1103</v>
      </c>
      <c r="C256" s="219" t="s">
        <v>1363</v>
      </c>
      <c r="D256" s="220"/>
      <c r="E256" s="220">
        <v>725.1</v>
      </c>
      <c r="F256" s="220">
        <v>725.1</v>
      </c>
      <c r="G256" s="220">
        <v>0</v>
      </c>
      <c r="H256" s="220">
        <v>0.7251000000000001</v>
      </c>
      <c r="I256" s="220">
        <v>0</v>
      </c>
      <c r="J256" s="220">
        <v>0</v>
      </c>
      <c r="K256" s="220">
        <v>0</v>
      </c>
      <c r="L256" s="220">
        <v>0</v>
      </c>
      <c r="M256" s="220">
        <v>0</v>
      </c>
      <c r="N256" s="220">
        <v>0</v>
      </c>
    </row>
    <row r="257" spans="1:14" ht="12.75">
      <c r="A257" s="221" t="s">
        <v>160</v>
      </c>
      <c r="B257" s="218" t="s">
        <v>1103</v>
      </c>
      <c r="C257" s="219" t="s">
        <v>1364</v>
      </c>
      <c r="D257" s="220"/>
      <c r="E257" s="220">
        <v>174.9</v>
      </c>
      <c r="F257" s="220">
        <v>174.9</v>
      </c>
      <c r="G257" s="220">
        <v>0</v>
      </c>
      <c r="H257" s="220">
        <v>0.1749</v>
      </c>
      <c r="I257" s="220">
        <v>0.1749</v>
      </c>
      <c r="J257" s="220">
        <v>174.9</v>
      </c>
      <c r="K257" s="220">
        <v>174.9</v>
      </c>
      <c r="L257" s="220">
        <v>0</v>
      </c>
      <c r="M257" s="220">
        <v>174.9</v>
      </c>
      <c r="N257" s="220">
        <v>0</v>
      </c>
    </row>
    <row r="258" spans="1:14" ht="12.75">
      <c r="A258" s="221" t="s">
        <v>118</v>
      </c>
      <c r="B258" s="218" t="s">
        <v>1103</v>
      </c>
      <c r="C258" s="219" t="s">
        <v>1365</v>
      </c>
      <c r="D258" s="220"/>
      <c r="E258" s="220">
        <v>11481700</v>
      </c>
      <c r="F258" s="220">
        <v>11481700</v>
      </c>
      <c r="G258" s="220">
        <v>0</v>
      </c>
      <c r="H258" s="220">
        <v>11442.2</v>
      </c>
      <c r="I258" s="220">
        <v>2473.88591</v>
      </c>
      <c r="J258" s="220">
        <v>2482685.91</v>
      </c>
      <c r="K258" s="220">
        <v>2482685.91</v>
      </c>
      <c r="L258" s="220">
        <v>0</v>
      </c>
      <c r="M258" s="220">
        <v>2473885.91</v>
      </c>
      <c r="N258" s="220">
        <v>8800</v>
      </c>
    </row>
    <row r="259" spans="1:14" ht="12.75">
      <c r="A259" s="221" t="s">
        <v>119</v>
      </c>
      <c r="B259" s="218" t="s">
        <v>1103</v>
      </c>
      <c r="C259" s="219" t="s">
        <v>1366</v>
      </c>
      <c r="D259" s="220"/>
      <c r="E259" s="220">
        <v>148700</v>
      </c>
      <c r="F259" s="220">
        <v>148700</v>
      </c>
      <c r="G259" s="220">
        <v>0</v>
      </c>
      <c r="H259" s="220">
        <v>109.2</v>
      </c>
      <c r="I259" s="220">
        <v>18.2</v>
      </c>
      <c r="J259" s="220">
        <v>27000</v>
      </c>
      <c r="K259" s="220">
        <v>27000</v>
      </c>
      <c r="L259" s="220">
        <v>0</v>
      </c>
      <c r="M259" s="220">
        <v>18200</v>
      </c>
      <c r="N259" s="220">
        <v>8800</v>
      </c>
    </row>
    <row r="260" spans="1:14" ht="21">
      <c r="A260" s="221" t="s">
        <v>356</v>
      </c>
      <c r="B260" s="218" t="s">
        <v>1103</v>
      </c>
      <c r="C260" s="219" t="s">
        <v>1367</v>
      </c>
      <c r="D260" s="220"/>
      <c r="E260" s="220">
        <v>148700</v>
      </c>
      <c r="F260" s="220">
        <v>148700</v>
      </c>
      <c r="G260" s="220">
        <v>0</v>
      </c>
      <c r="H260" s="220">
        <v>109.2</v>
      </c>
      <c r="I260" s="220">
        <v>18.2</v>
      </c>
      <c r="J260" s="220">
        <v>27000</v>
      </c>
      <c r="K260" s="220">
        <v>27000</v>
      </c>
      <c r="L260" s="220">
        <v>0</v>
      </c>
      <c r="M260" s="220">
        <v>18200</v>
      </c>
      <c r="N260" s="220">
        <v>8800</v>
      </c>
    </row>
    <row r="261" spans="1:14" ht="21">
      <c r="A261" s="221" t="s">
        <v>1368</v>
      </c>
      <c r="B261" s="218" t="s">
        <v>1103</v>
      </c>
      <c r="C261" s="219" t="s">
        <v>1369</v>
      </c>
      <c r="D261" s="220"/>
      <c r="E261" s="220">
        <v>148700</v>
      </c>
      <c r="F261" s="220">
        <v>148700</v>
      </c>
      <c r="G261" s="220">
        <v>0</v>
      </c>
      <c r="H261" s="220">
        <v>109.2</v>
      </c>
      <c r="I261" s="220">
        <v>18.2</v>
      </c>
      <c r="J261" s="220">
        <v>27000</v>
      </c>
      <c r="K261" s="220">
        <v>27000</v>
      </c>
      <c r="L261" s="220">
        <v>0</v>
      </c>
      <c r="M261" s="220">
        <v>18200</v>
      </c>
      <c r="N261" s="220">
        <v>8800</v>
      </c>
    </row>
    <row r="262" spans="1:14" ht="21">
      <c r="A262" s="221" t="s">
        <v>0</v>
      </c>
      <c r="B262" s="218" t="s">
        <v>1103</v>
      </c>
      <c r="C262" s="219" t="s">
        <v>1370</v>
      </c>
      <c r="D262" s="220"/>
      <c r="E262" s="220">
        <v>148700</v>
      </c>
      <c r="F262" s="220">
        <v>148700</v>
      </c>
      <c r="G262" s="220">
        <v>0</v>
      </c>
      <c r="H262" s="220">
        <v>109.2</v>
      </c>
      <c r="I262" s="220">
        <v>18.2</v>
      </c>
      <c r="J262" s="220">
        <v>27000</v>
      </c>
      <c r="K262" s="220">
        <v>27000</v>
      </c>
      <c r="L262" s="220">
        <v>0</v>
      </c>
      <c r="M262" s="220">
        <v>18200</v>
      </c>
      <c r="N262" s="220">
        <v>8800</v>
      </c>
    </row>
    <row r="263" spans="1:14" ht="12.75">
      <c r="A263" s="221" t="s">
        <v>120</v>
      </c>
      <c r="B263" s="218" t="s">
        <v>1103</v>
      </c>
      <c r="C263" s="219" t="s">
        <v>1371</v>
      </c>
      <c r="D263" s="220"/>
      <c r="E263" s="220">
        <v>11333000</v>
      </c>
      <c r="F263" s="220">
        <v>11333000</v>
      </c>
      <c r="G263" s="220">
        <v>0</v>
      </c>
      <c r="H263" s="220">
        <v>11333</v>
      </c>
      <c r="I263" s="220">
        <v>2455.68591</v>
      </c>
      <c r="J263" s="220">
        <v>2455685.91</v>
      </c>
      <c r="K263" s="220">
        <v>2455685.91</v>
      </c>
      <c r="L263" s="220">
        <v>0</v>
      </c>
      <c r="M263" s="220">
        <v>2455685.91</v>
      </c>
      <c r="N263" s="220">
        <v>0</v>
      </c>
    </row>
    <row r="264" spans="1:14" ht="30.75">
      <c r="A264" s="221" t="s">
        <v>1112</v>
      </c>
      <c r="B264" s="218" t="s">
        <v>1103</v>
      </c>
      <c r="C264" s="219" t="s">
        <v>1372</v>
      </c>
      <c r="D264" s="220"/>
      <c r="E264" s="220">
        <v>31000</v>
      </c>
      <c r="F264" s="220">
        <v>31000</v>
      </c>
      <c r="G264" s="220">
        <v>0</v>
      </c>
      <c r="H264" s="220">
        <v>31</v>
      </c>
      <c r="I264" s="220">
        <v>1.7101</v>
      </c>
      <c r="J264" s="220">
        <v>1710.1</v>
      </c>
      <c r="K264" s="220">
        <v>1710.1</v>
      </c>
      <c r="L264" s="220">
        <v>0</v>
      </c>
      <c r="M264" s="220">
        <v>1710.1</v>
      </c>
      <c r="N264" s="220">
        <v>0</v>
      </c>
    </row>
    <row r="265" spans="1:14" ht="30.75">
      <c r="A265" s="221" t="s">
        <v>1114</v>
      </c>
      <c r="B265" s="218" t="s">
        <v>1103</v>
      </c>
      <c r="C265" s="219" t="s">
        <v>1373</v>
      </c>
      <c r="D265" s="220"/>
      <c r="E265" s="220">
        <v>31000</v>
      </c>
      <c r="F265" s="220">
        <v>31000</v>
      </c>
      <c r="G265" s="220">
        <v>0</v>
      </c>
      <c r="H265" s="220">
        <v>31</v>
      </c>
      <c r="I265" s="220">
        <v>1.7101</v>
      </c>
      <c r="J265" s="220">
        <v>1710.1</v>
      </c>
      <c r="K265" s="220">
        <v>1710.1</v>
      </c>
      <c r="L265" s="220">
        <v>0</v>
      </c>
      <c r="M265" s="220">
        <v>1710.1</v>
      </c>
      <c r="N265" s="220">
        <v>0</v>
      </c>
    </row>
    <row r="266" spans="1:14" ht="12.75">
      <c r="A266" s="221" t="s">
        <v>1116</v>
      </c>
      <c r="B266" s="218" t="s">
        <v>1103</v>
      </c>
      <c r="C266" s="219" t="s">
        <v>1374</v>
      </c>
      <c r="D266" s="220"/>
      <c r="E266" s="220">
        <v>31000</v>
      </c>
      <c r="F266" s="220">
        <v>31000</v>
      </c>
      <c r="G266" s="220">
        <v>0</v>
      </c>
      <c r="H266" s="220">
        <v>31</v>
      </c>
      <c r="I266" s="220">
        <v>1.7101</v>
      </c>
      <c r="J266" s="220">
        <v>1710.1</v>
      </c>
      <c r="K266" s="220">
        <v>1710.1</v>
      </c>
      <c r="L266" s="220">
        <v>0</v>
      </c>
      <c r="M266" s="220">
        <v>1710.1</v>
      </c>
      <c r="N266" s="220">
        <v>0</v>
      </c>
    </row>
    <row r="267" spans="1:14" ht="21">
      <c r="A267" s="221" t="s">
        <v>356</v>
      </c>
      <c r="B267" s="218" t="s">
        <v>1103</v>
      </c>
      <c r="C267" s="219" t="s">
        <v>1375</v>
      </c>
      <c r="D267" s="220"/>
      <c r="E267" s="220">
        <v>11302000</v>
      </c>
      <c r="F267" s="220">
        <v>11302000</v>
      </c>
      <c r="G267" s="220">
        <v>0</v>
      </c>
      <c r="H267" s="220">
        <v>11302</v>
      </c>
      <c r="I267" s="220">
        <v>2453.97581</v>
      </c>
      <c r="J267" s="220">
        <v>2453975.81</v>
      </c>
      <c r="K267" s="220">
        <v>2453975.81</v>
      </c>
      <c r="L267" s="220">
        <v>0</v>
      </c>
      <c r="M267" s="220">
        <v>2453975.81</v>
      </c>
      <c r="N267" s="220">
        <v>0</v>
      </c>
    </row>
    <row r="268" spans="1:14" ht="21">
      <c r="A268" s="221" t="s">
        <v>1368</v>
      </c>
      <c r="B268" s="218" t="s">
        <v>1103</v>
      </c>
      <c r="C268" s="219" t="s">
        <v>1376</v>
      </c>
      <c r="D268" s="220"/>
      <c r="E268" s="220">
        <v>8201000</v>
      </c>
      <c r="F268" s="220">
        <v>8201000</v>
      </c>
      <c r="G268" s="220">
        <v>0</v>
      </c>
      <c r="H268" s="220">
        <v>8201</v>
      </c>
      <c r="I268" s="220">
        <v>1893.40616</v>
      </c>
      <c r="J268" s="220">
        <v>1893406.16</v>
      </c>
      <c r="K268" s="220">
        <v>1893406.16</v>
      </c>
      <c r="L268" s="220">
        <v>0</v>
      </c>
      <c r="M268" s="220">
        <v>1893406.16</v>
      </c>
      <c r="N268" s="220">
        <v>0</v>
      </c>
    </row>
    <row r="269" spans="1:14" ht="30.75">
      <c r="A269" s="221" t="s">
        <v>41</v>
      </c>
      <c r="B269" s="218" t="s">
        <v>1103</v>
      </c>
      <c r="C269" s="219" t="s">
        <v>1377</v>
      </c>
      <c r="D269" s="220"/>
      <c r="E269" s="220">
        <v>8201000</v>
      </c>
      <c r="F269" s="220">
        <v>8201000</v>
      </c>
      <c r="G269" s="220">
        <v>0</v>
      </c>
      <c r="H269" s="220">
        <v>8201</v>
      </c>
      <c r="I269" s="220">
        <v>1893.40616</v>
      </c>
      <c r="J269" s="220">
        <v>1893406.16</v>
      </c>
      <c r="K269" s="220">
        <v>1893406.16</v>
      </c>
      <c r="L269" s="220">
        <v>0</v>
      </c>
      <c r="M269" s="220">
        <v>1893406.16</v>
      </c>
      <c r="N269" s="220">
        <v>0</v>
      </c>
    </row>
    <row r="270" spans="1:14" ht="30.75">
      <c r="A270" s="221" t="s">
        <v>1270</v>
      </c>
      <c r="B270" s="218" t="s">
        <v>1103</v>
      </c>
      <c r="C270" s="219" t="s">
        <v>1378</v>
      </c>
      <c r="D270" s="220"/>
      <c r="E270" s="220">
        <v>3101000</v>
      </c>
      <c r="F270" s="220">
        <v>3101000</v>
      </c>
      <c r="G270" s="220">
        <v>0</v>
      </c>
      <c r="H270" s="220">
        <v>3101</v>
      </c>
      <c r="I270" s="220">
        <v>560.56965</v>
      </c>
      <c r="J270" s="220">
        <v>560569.65</v>
      </c>
      <c r="K270" s="220">
        <v>560569.65</v>
      </c>
      <c r="L270" s="220">
        <v>0</v>
      </c>
      <c r="M270" s="220">
        <v>560569.65</v>
      </c>
      <c r="N270" s="220">
        <v>0</v>
      </c>
    </row>
    <row r="271" spans="1:14" ht="30.75">
      <c r="A271" s="221" t="s">
        <v>42</v>
      </c>
      <c r="B271" s="218" t="s">
        <v>1103</v>
      </c>
      <c r="C271" s="219" t="s">
        <v>1379</v>
      </c>
      <c r="D271" s="220"/>
      <c r="E271" s="220">
        <v>696000</v>
      </c>
      <c r="F271" s="220">
        <v>696000</v>
      </c>
      <c r="G271" s="220">
        <v>0</v>
      </c>
      <c r="H271" s="220">
        <v>696</v>
      </c>
      <c r="I271" s="220">
        <v>73.40821000000001</v>
      </c>
      <c r="J271" s="220">
        <v>73408.21</v>
      </c>
      <c r="K271" s="220">
        <v>73408.21</v>
      </c>
      <c r="L271" s="220">
        <v>0</v>
      </c>
      <c r="M271" s="220">
        <v>73408.21</v>
      </c>
      <c r="N271" s="220">
        <v>0</v>
      </c>
    </row>
    <row r="272" spans="1:14" ht="30.75">
      <c r="A272" s="221" t="s">
        <v>145</v>
      </c>
      <c r="B272" s="218" t="s">
        <v>1103</v>
      </c>
      <c r="C272" s="219" t="s">
        <v>1380</v>
      </c>
      <c r="D272" s="220"/>
      <c r="E272" s="220">
        <v>2405000</v>
      </c>
      <c r="F272" s="220">
        <v>2405000</v>
      </c>
      <c r="G272" s="220">
        <v>0</v>
      </c>
      <c r="H272" s="220">
        <v>2405</v>
      </c>
      <c r="I272" s="220">
        <v>487.16144</v>
      </c>
      <c r="J272" s="220">
        <v>487161.44</v>
      </c>
      <c r="K272" s="220">
        <v>487161.44</v>
      </c>
      <c r="L272" s="220">
        <v>0</v>
      </c>
      <c r="M272" s="220">
        <v>487161.44</v>
      </c>
      <c r="N272" s="220">
        <v>0</v>
      </c>
    </row>
    <row r="273" spans="1:14" ht="12.75">
      <c r="A273" s="221" t="s">
        <v>121</v>
      </c>
      <c r="B273" s="218" t="s">
        <v>1103</v>
      </c>
      <c r="C273" s="219" t="s">
        <v>1381</v>
      </c>
      <c r="D273" s="220"/>
      <c r="E273" s="220">
        <v>224000</v>
      </c>
      <c r="F273" s="220">
        <v>224000</v>
      </c>
      <c r="G273" s="220">
        <v>0</v>
      </c>
      <c r="H273" s="220">
        <v>150</v>
      </c>
      <c r="I273" s="220">
        <v>89</v>
      </c>
      <c r="J273" s="220">
        <v>104416</v>
      </c>
      <c r="K273" s="220">
        <v>104416</v>
      </c>
      <c r="L273" s="220">
        <v>0</v>
      </c>
      <c r="M273" s="220">
        <v>89000</v>
      </c>
      <c r="N273" s="220">
        <v>15416</v>
      </c>
    </row>
    <row r="274" spans="1:14" ht="12.75">
      <c r="A274" s="221" t="s">
        <v>1382</v>
      </c>
      <c r="B274" s="218" t="s">
        <v>1103</v>
      </c>
      <c r="C274" s="219" t="s">
        <v>1383</v>
      </c>
      <c r="D274" s="220"/>
      <c r="E274" s="220">
        <v>74000</v>
      </c>
      <c r="F274" s="220">
        <v>74000</v>
      </c>
      <c r="G274" s="220">
        <v>0</v>
      </c>
      <c r="H274" s="220">
        <v>0</v>
      </c>
      <c r="I274" s="220">
        <v>0</v>
      </c>
      <c r="J274" s="220">
        <v>15416</v>
      </c>
      <c r="K274" s="220">
        <v>15416</v>
      </c>
      <c r="L274" s="220">
        <v>0</v>
      </c>
      <c r="M274" s="220">
        <v>0</v>
      </c>
      <c r="N274" s="220">
        <v>15416</v>
      </c>
    </row>
    <row r="275" spans="1:14" ht="30.75">
      <c r="A275" s="221" t="s">
        <v>1112</v>
      </c>
      <c r="B275" s="218" t="s">
        <v>1103</v>
      </c>
      <c r="C275" s="219" t="s">
        <v>1384</v>
      </c>
      <c r="D275" s="220"/>
      <c r="E275" s="220">
        <v>74000</v>
      </c>
      <c r="F275" s="220">
        <v>74000</v>
      </c>
      <c r="G275" s="220">
        <v>0</v>
      </c>
      <c r="H275" s="220">
        <v>0</v>
      </c>
      <c r="I275" s="220">
        <v>0</v>
      </c>
      <c r="J275" s="220">
        <v>15416</v>
      </c>
      <c r="K275" s="220">
        <v>15416</v>
      </c>
      <c r="L275" s="220">
        <v>0</v>
      </c>
      <c r="M275" s="220">
        <v>0</v>
      </c>
      <c r="N275" s="220">
        <v>15416</v>
      </c>
    </row>
    <row r="276" spans="1:14" ht="30.75">
      <c r="A276" s="221" t="s">
        <v>1114</v>
      </c>
      <c r="B276" s="218" t="s">
        <v>1103</v>
      </c>
      <c r="C276" s="219" t="s">
        <v>1385</v>
      </c>
      <c r="D276" s="220"/>
      <c r="E276" s="220">
        <v>74000</v>
      </c>
      <c r="F276" s="220">
        <v>74000</v>
      </c>
      <c r="G276" s="220">
        <v>0</v>
      </c>
      <c r="H276" s="220">
        <v>0</v>
      </c>
      <c r="I276" s="220">
        <v>0</v>
      </c>
      <c r="J276" s="220">
        <v>15416</v>
      </c>
      <c r="K276" s="220">
        <v>15416</v>
      </c>
      <c r="L276" s="220">
        <v>0</v>
      </c>
      <c r="M276" s="220">
        <v>0</v>
      </c>
      <c r="N276" s="220">
        <v>15416</v>
      </c>
    </row>
    <row r="277" spans="1:14" ht="12.75">
      <c r="A277" s="221" t="s">
        <v>1116</v>
      </c>
      <c r="B277" s="218" t="s">
        <v>1103</v>
      </c>
      <c r="C277" s="219" t="s">
        <v>1386</v>
      </c>
      <c r="D277" s="220"/>
      <c r="E277" s="220">
        <v>74000</v>
      </c>
      <c r="F277" s="220">
        <v>74000</v>
      </c>
      <c r="G277" s="220">
        <v>0</v>
      </c>
      <c r="H277" s="220">
        <v>0</v>
      </c>
      <c r="I277" s="220">
        <v>0</v>
      </c>
      <c r="J277" s="220">
        <v>15416</v>
      </c>
      <c r="K277" s="220">
        <v>15416</v>
      </c>
      <c r="L277" s="220">
        <v>0</v>
      </c>
      <c r="M277" s="220">
        <v>0</v>
      </c>
      <c r="N277" s="220">
        <v>15416</v>
      </c>
    </row>
    <row r="278" spans="1:14" ht="21">
      <c r="A278" s="221" t="s">
        <v>122</v>
      </c>
      <c r="B278" s="218" t="s">
        <v>1103</v>
      </c>
      <c r="C278" s="219" t="s">
        <v>1387</v>
      </c>
      <c r="D278" s="220"/>
      <c r="E278" s="220">
        <v>150000</v>
      </c>
      <c r="F278" s="220">
        <v>150000</v>
      </c>
      <c r="G278" s="220">
        <v>0</v>
      </c>
      <c r="H278" s="220">
        <v>150</v>
      </c>
      <c r="I278" s="220">
        <v>89</v>
      </c>
      <c r="J278" s="220">
        <v>89000</v>
      </c>
      <c r="K278" s="220">
        <v>89000</v>
      </c>
      <c r="L278" s="220">
        <v>0</v>
      </c>
      <c r="M278" s="220">
        <v>89000</v>
      </c>
      <c r="N278" s="220">
        <v>0</v>
      </c>
    </row>
    <row r="279" spans="1:14" ht="30.75">
      <c r="A279" s="221" t="s">
        <v>1112</v>
      </c>
      <c r="B279" s="218" t="s">
        <v>1103</v>
      </c>
      <c r="C279" s="219" t="s">
        <v>1388</v>
      </c>
      <c r="D279" s="220"/>
      <c r="E279" s="220">
        <v>150000</v>
      </c>
      <c r="F279" s="220">
        <v>150000</v>
      </c>
      <c r="G279" s="220">
        <v>0</v>
      </c>
      <c r="H279" s="220">
        <v>150</v>
      </c>
      <c r="I279" s="220">
        <v>89</v>
      </c>
      <c r="J279" s="220">
        <v>89000</v>
      </c>
      <c r="K279" s="220">
        <v>89000</v>
      </c>
      <c r="L279" s="220">
        <v>0</v>
      </c>
      <c r="M279" s="220">
        <v>89000</v>
      </c>
      <c r="N279" s="220">
        <v>0</v>
      </c>
    </row>
    <row r="280" spans="1:14" ht="30.75">
      <c r="A280" s="221" t="s">
        <v>1114</v>
      </c>
      <c r="B280" s="218" t="s">
        <v>1103</v>
      </c>
      <c r="C280" s="219" t="s">
        <v>1389</v>
      </c>
      <c r="D280" s="220"/>
      <c r="E280" s="220">
        <v>150000</v>
      </c>
      <c r="F280" s="220">
        <v>150000</v>
      </c>
      <c r="G280" s="220">
        <v>0</v>
      </c>
      <c r="H280" s="220">
        <v>150</v>
      </c>
      <c r="I280" s="220">
        <v>89</v>
      </c>
      <c r="J280" s="220">
        <v>89000</v>
      </c>
      <c r="K280" s="220">
        <v>89000</v>
      </c>
      <c r="L280" s="220">
        <v>0</v>
      </c>
      <c r="M280" s="220">
        <v>89000</v>
      </c>
      <c r="N280" s="220">
        <v>0</v>
      </c>
    </row>
    <row r="281" spans="1:14" ht="12.75">
      <c r="A281" s="221" t="s">
        <v>1116</v>
      </c>
      <c r="B281" s="218" t="s">
        <v>1103</v>
      </c>
      <c r="C281" s="219" t="s">
        <v>1390</v>
      </c>
      <c r="D281" s="220"/>
      <c r="E281" s="220">
        <v>150000</v>
      </c>
      <c r="F281" s="220">
        <v>150000</v>
      </c>
      <c r="G281" s="220">
        <v>0</v>
      </c>
      <c r="H281" s="220">
        <v>150</v>
      </c>
      <c r="I281" s="220">
        <v>89</v>
      </c>
      <c r="J281" s="220">
        <v>89000</v>
      </c>
      <c r="K281" s="220">
        <v>89000</v>
      </c>
      <c r="L281" s="220">
        <v>0</v>
      </c>
      <c r="M281" s="220">
        <v>89000</v>
      </c>
      <c r="N281" s="220">
        <v>0</v>
      </c>
    </row>
    <row r="282" spans="1:14" ht="12.75">
      <c r="A282" s="221" t="s">
        <v>123</v>
      </c>
      <c r="B282" s="218" t="s">
        <v>1103</v>
      </c>
      <c r="C282" s="219" t="s">
        <v>1391</v>
      </c>
      <c r="D282" s="220"/>
      <c r="E282" s="220">
        <v>50000</v>
      </c>
      <c r="F282" s="220">
        <v>50000</v>
      </c>
      <c r="G282" s="220">
        <v>0</v>
      </c>
      <c r="H282" s="220">
        <v>50</v>
      </c>
      <c r="I282" s="220">
        <v>0</v>
      </c>
      <c r="J282" s="220">
        <v>0</v>
      </c>
      <c r="K282" s="220">
        <v>0</v>
      </c>
      <c r="L282" s="220">
        <v>0</v>
      </c>
      <c r="M282" s="220">
        <v>0</v>
      </c>
      <c r="N282" s="220">
        <v>0</v>
      </c>
    </row>
    <row r="283" spans="1:14" ht="12.75">
      <c r="A283" s="221" t="s">
        <v>124</v>
      </c>
      <c r="B283" s="218" t="s">
        <v>1103</v>
      </c>
      <c r="C283" s="219" t="s">
        <v>1392</v>
      </c>
      <c r="D283" s="220"/>
      <c r="E283" s="220">
        <v>50000</v>
      </c>
      <c r="F283" s="220">
        <v>50000</v>
      </c>
      <c r="G283" s="220">
        <v>0</v>
      </c>
      <c r="H283" s="220">
        <v>50</v>
      </c>
      <c r="I283" s="220">
        <v>0</v>
      </c>
      <c r="J283" s="220">
        <v>0</v>
      </c>
      <c r="K283" s="220">
        <v>0</v>
      </c>
      <c r="L283" s="220">
        <v>0</v>
      </c>
      <c r="M283" s="220">
        <v>0</v>
      </c>
      <c r="N283" s="220">
        <v>0</v>
      </c>
    </row>
    <row r="284" spans="1:14" ht="30.75">
      <c r="A284" s="221" t="s">
        <v>1112</v>
      </c>
      <c r="B284" s="218" t="s">
        <v>1103</v>
      </c>
      <c r="C284" s="219" t="s">
        <v>1393</v>
      </c>
      <c r="D284" s="220"/>
      <c r="E284" s="220">
        <v>50000</v>
      </c>
      <c r="F284" s="220">
        <v>50000</v>
      </c>
      <c r="G284" s="220">
        <v>0</v>
      </c>
      <c r="H284" s="220">
        <v>50</v>
      </c>
      <c r="I284" s="220">
        <v>0</v>
      </c>
      <c r="J284" s="220">
        <v>0</v>
      </c>
      <c r="K284" s="220">
        <v>0</v>
      </c>
      <c r="L284" s="220">
        <v>0</v>
      </c>
      <c r="M284" s="220">
        <v>0</v>
      </c>
      <c r="N284" s="220">
        <v>0</v>
      </c>
    </row>
    <row r="285" spans="1:14" ht="30.75">
      <c r="A285" s="221" t="s">
        <v>1114</v>
      </c>
      <c r="B285" s="218" t="s">
        <v>1103</v>
      </c>
      <c r="C285" s="219" t="s">
        <v>1394</v>
      </c>
      <c r="D285" s="220"/>
      <c r="E285" s="220">
        <v>50000</v>
      </c>
      <c r="F285" s="220">
        <v>50000</v>
      </c>
      <c r="G285" s="220">
        <v>0</v>
      </c>
      <c r="H285" s="220">
        <v>50</v>
      </c>
      <c r="I285" s="220">
        <v>0</v>
      </c>
      <c r="J285" s="220">
        <v>0</v>
      </c>
      <c r="K285" s="220">
        <v>0</v>
      </c>
      <c r="L285" s="220">
        <v>0</v>
      </c>
      <c r="M285" s="220">
        <v>0</v>
      </c>
      <c r="N285" s="220">
        <v>0</v>
      </c>
    </row>
    <row r="286" spans="1:14" ht="12.75">
      <c r="A286" s="221" t="s">
        <v>1116</v>
      </c>
      <c r="B286" s="218" t="s">
        <v>1103</v>
      </c>
      <c r="C286" s="219" t="s">
        <v>1395</v>
      </c>
      <c r="D286" s="220"/>
      <c r="E286" s="220">
        <v>50000</v>
      </c>
      <c r="F286" s="220">
        <v>50000</v>
      </c>
      <c r="G286" s="220">
        <v>0</v>
      </c>
      <c r="H286" s="220">
        <v>50</v>
      </c>
      <c r="I286" s="220">
        <v>0</v>
      </c>
      <c r="J286" s="220">
        <v>0</v>
      </c>
      <c r="K286" s="220">
        <v>0</v>
      </c>
      <c r="L286" s="220">
        <v>0</v>
      </c>
      <c r="M286" s="220">
        <v>0</v>
      </c>
      <c r="N286" s="220">
        <v>0</v>
      </c>
    </row>
    <row r="287" spans="1:14" ht="21">
      <c r="A287" s="221" t="s">
        <v>125</v>
      </c>
      <c r="B287" s="218" t="s">
        <v>1103</v>
      </c>
      <c r="C287" s="219" t="s">
        <v>1396</v>
      </c>
      <c r="D287" s="220"/>
      <c r="E287" s="220">
        <v>30000</v>
      </c>
      <c r="F287" s="220">
        <v>30000</v>
      </c>
      <c r="G287" s="220">
        <v>0</v>
      </c>
      <c r="H287" s="220">
        <v>30</v>
      </c>
      <c r="I287" s="220">
        <v>0</v>
      </c>
      <c r="J287" s="220">
        <v>0</v>
      </c>
      <c r="K287" s="220">
        <v>0</v>
      </c>
      <c r="L287" s="220">
        <v>0</v>
      </c>
      <c r="M287" s="220">
        <v>0</v>
      </c>
      <c r="N287" s="220">
        <v>0</v>
      </c>
    </row>
    <row r="288" spans="1:14" ht="21">
      <c r="A288" s="221" t="s">
        <v>126</v>
      </c>
      <c r="B288" s="218" t="s">
        <v>1103</v>
      </c>
      <c r="C288" s="219" t="s">
        <v>1397</v>
      </c>
      <c r="D288" s="220"/>
      <c r="E288" s="220">
        <v>30000</v>
      </c>
      <c r="F288" s="220">
        <v>30000</v>
      </c>
      <c r="G288" s="220">
        <v>0</v>
      </c>
      <c r="H288" s="220">
        <v>30</v>
      </c>
      <c r="I288" s="220">
        <v>0</v>
      </c>
      <c r="J288" s="220">
        <v>0</v>
      </c>
      <c r="K288" s="220">
        <v>0</v>
      </c>
      <c r="L288" s="220">
        <v>0</v>
      </c>
      <c r="M288" s="220">
        <v>0</v>
      </c>
      <c r="N288" s="220">
        <v>0</v>
      </c>
    </row>
    <row r="289" spans="1:14" ht="21">
      <c r="A289" s="221" t="s">
        <v>1398</v>
      </c>
      <c r="B289" s="218" t="s">
        <v>1103</v>
      </c>
      <c r="C289" s="219" t="s">
        <v>1399</v>
      </c>
      <c r="D289" s="220"/>
      <c r="E289" s="220">
        <v>30000</v>
      </c>
      <c r="F289" s="220">
        <v>30000</v>
      </c>
      <c r="G289" s="220">
        <v>0</v>
      </c>
      <c r="H289" s="220">
        <v>30</v>
      </c>
      <c r="I289" s="220">
        <v>0</v>
      </c>
      <c r="J289" s="220">
        <v>0</v>
      </c>
      <c r="K289" s="220">
        <v>0</v>
      </c>
      <c r="L289" s="220">
        <v>0</v>
      </c>
      <c r="M289" s="220">
        <v>0</v>
      </c>
      <c r="N289" s="220">
        <v>0</v>
      </c>
    </row>
    <row r="290" spans="1:14" ht="12.75">
      <c r="A290" s="221" t="s">
        <v>86</v>
      </c>
      <c r="B290" s="218" t="s">
        <v>1103</v>
      </c>
      <c r="C290" s="219" t="s">
        <v>1400</v>
      </c>
      <c r="D290" s="220"/>
      <c r="E290" s="220">
        <v>30000</v>
      </c>
      <c r="F290" s="220">
        <v>30000</v>
      </c>
      <c r="G290" s="220">
        <v>0</v>
      </c>
      <c r="H290" s="220">
        <v>30</v>
      </c>
      <c r="I290" s="220">
        <v>0</v>
      </c>
      <c r="J290" s="220">
        <v>0</v>
      </c>
      <c r="K290" s="220">
        <v>0</v>
      </c>
      <c r="L290" s="220">
        <v>0</v>
      </c>
      <c r="M290" s="220">
        <v>0</v>
      </c>
      <c r="N290" s="220">
        <v>0</v>
      </c>
    </row>
    <row r="291" spans="1:14" ht="41.25">
      <c r="A291" s="221" t="s">
        <v>54</v>
      </c>
      <c r="B291" s="218" t="s">
        <v>1103</v>
      </c>
      <c r="C291" s="219" t="s">
        <v>1401</v>
      </c>
      <c r="D291" s="220"/>
      <c r="E291" s="220">
        <v>0</v>
      </c>
      <c r="F291" s="220">
        <v>0</v>
      </c>
      <c r="G291" s="220">
        <v>2202900</v>
      </c>
      <c r="H291" s="220">
        <v>2202.9</v>
      </c>
      <c r="I291" s="220">
        <v>339.126</v>
      </c>
      <c r="J291" s="220">
        <v>0</v>
      </c>
      <c r="K291" s="220">
        <v>0</v>
      </c>
      <c r="L291" s="220">
        <v>339126</v>
      </c>
      <c r="M291" s="220">
        <v>339126</v>
      </c>
      <c r="N291" s="220">
        <v>0</v>
      </c>
    </row>
    <row r="292" spans="1:14" ht="30.75">
      <c r="A292" s="221" t="s">
        <v>127</v>
      </c>
      <c r="B292" s="218" t="s">
        <v>1103</v>
      </c>
      <c r="C292" s="219" t="s">
        <v>1402</v>
      </c>
      <c r="D292" s="220"/>
      <c r="E292" s="220">
        <v>0</v>
      </c>
      <c r="F292" s="220">
        <v>0</v>
      </c>
      <c r="G292" s="220">
        <v>455900</v>
      </c>
      <c r="H292" s="220">
        <v>455.9</v>
      </c>
      <c r="I292" s="220">
        <v>114</v>
      </c>
      <c r="J292" s="220">
        <v>0</v>
      </c>
      <c r="K292" s="220">
        <v>0</v>
      </c>
      <c r="L292" s="220">
        <v>114000</v>
      </c>
      <c r="M292" s="220">
        <v>114000</v>
      </c>
      <c r="N292" s="220">
        <v>0</v>
      </c>
    </row>
    <row r="293" spans="1:14" ht="12.75">
      <c r="A293" s="221" t="s">
        <v>1167</v>
      </c>
      <c r="B293" s="218" t="s">
        <v>1103</v>
      </c>
      <c r="C293" s="219" t="s">
        <v>1403</v>
      </c>
      <c r="D293" s="220"/>
      <c r="E293" s="220">
        <v>0</v>
      </c>
      <c r="F293" s="220">
        <v>0</v>
      </c>
      <c r="G293" s="220">
        <v>455900</v>
      </c>
      <c r="H293" s="220">
        <v>455.9</v>
      </c>
      <c r="I293" s="220">
        <v>114</v>
      </c>
      <c r="J293" s="220">
        <v>0</v>
      </c>
      <c r="K293" s="220">
        <v>0</v>
      </c>
      <c r="L293" s="220">
        <v>114000</v>
      </c>
      <c r="M293" s="220">
        <v>114000</v>
      </c>
      <c r="N293" s="220">
        <v>0</v>
      </c>
    </row>
    <row r="294" spans="1:14" ht="12.75">
      <c r="A294" s="221" t="s">
        <v>415</v>
      </c>
      <c r="B294" s="218" t="s">
        <v>1103</v>
      </c>
      <c r="C294" s="219" t="s">
        <v>1404</v>
      </c>
      <c r="D294" s="220"/>
      <c r="E294" s="220">
        <v>0</v>
      </c>
      <c r="F294" s="220">
        <v>0</v>
      </c>
      <c r="G294" s="220">
        <v>455900</v>
      </c>
      <c r="H294" s="220">
        <v>455.9</v>
      </c>
      <c r="I294" s="220">
        <v>114</v>
      </c>
      <c r="J294" s="220">
        <v>0</v>
      </c>
      <c r="K294" s="220">
        <v>0</v>
      </c>
      <c r="L294" s="220">
        <v>114000</v>
      </c>
      <c r="M294" s="220">
        <v>114000</v>
      </c>
      <c r="N294" s="220">
        <v>0</v>
      </c>
    </row>
    <row r="295" spans="1:14" ht="21">
      <c r="A295" s="221" t="s">
        <v>91</v>
      </c>
      <c r="B295" s="218" t="s">
        <v>1103</v>
      </c>
      <c r="C295" s="219" t="s">
        <v>1405</v>
      </c>
      <c r="D295" s="220"/>
      <c r="E295" s="220">
        <v>0</v>
      </c>
      <c r="F295" s="220">
        <v>0</v>
      </c>
      <c r="G295" s="220">
        <v>455900</v>
      </c>
      <c r="H295" s="220">
        <v>455.9</v>
      </c>
      <c r="I295" s="220">
        <v>114</v>
      </c>
      <c r="J295" s="220">
        <v>0</v>
      </c>
      <c r="K295" s="220">
        <v>0</v>
      </c>
      <c r="L295" s="220">
        <v>114000</v>
      </c>
      <c r="M295" s="220">
        <v>114000</v>
      </c>
      <c r="N295" s="220">
        <v>0</v>
      </c>
    </row>
    <row r="296" spans="1:14" ht="12.75">
      <c r="A296" s="221" t="s">
        <v>128</v>
      </c>
      <c r="B296" s="218" t="s">
        <v>1103</v>
      </c>
      <c r="C296" s="219" t="s">
        <v>1406</v>
      </c>
      <c r="D296" s="220"/>
      <c r="E296" s="220">
        <v>0</v>
      </c>
      <c r="F296" s="220">
        <v>0</v>
      </c>
      <c r="G296" s="220">
        <v>1747000</v>
      </c>
      <c r="H296" s="220">
        <v>1747</v>
      </c>
      <c r="I296" s="220">
        <v>225.126</v>
      </c>
      <c r="J296" s="220">
        <v>0</v>
      </c>
      <c r="K296" s="220">
        <v>0</v>
      </c>
      <c r="L296" s="220">
        <v>225126</v>
      </c>
      <c r="M296" s="220">
        <v>225126</v>
      </c>
      <c r="N296" s="220">
        <v>0</v>
      </c>
    </row>
    <row r="297" spans="1:14" ht="12.75">
      <c r="A297" s="221" t="s">
        <v>1167</v>
      </c>
      <c r="B297" s="218" t="s">
        <v>1103</v>
      </c>
      <c r="C297" s="219" t="s">
        <v>1407</v>
      </c>
      <c r="D297" s="220"/>
      <c r="E297" s="220">
        <v>0</v>
      </c>
      <c r="F297" s="220">
        <v>0</v>
      </c>
      <c r="G297" s="220">
        <v>1747000</v>
      </c>
      <c r="H297" s="220">
        <v>1747</v>
      </c>
      <c r="I297" s="220">
        <v>225.126</v>
      </c>
      <c r="J297" s="220">
        <v>0</v>
      </c>
      <c r="K297" s="220">
        <v>0</v>
      </c>
      <c r="L297" s="220">
        <v>225126</v>
      </c>
      <c r="M297" s="220">
        <v>225126</v>
      </c>
      <c r="N297" s="220">
        <v>0</v>
      </c>
    </row>
    <row r="298" spans="1:14" ht="12.75">
      <c r="A298" s="221" t="s">
        <v>415</v>
      </c>
      <c r="B298" s="218" t="s">
        <v>1103</v>
      </c>
      <c r="C298" s="219" t="s">
        <v>1408</v>
      </c>
      <c r="D298" s="220"/>
      <c r="E298" s="220">
        <v>0</v>
      </c>
      <c r="F298" s="220">
        <v>0</v>
      </c>
      <c r="G298" s="220">
        <v>1747000</v>
      </c>
      <c r="H298" s="220">
        <v>1747</v>
      </c>
      <c r="I298" s="220">
        <v>225.126</v>
      </c>
      <c r="J298" s="220">
        <v>0</v>
      </c>
      <c r="K298" s="220">
        <v>0</v>
      </c>
      <c r="L298" s="220">
        <v>225126</v>
      </c>
      <c r="M298" s="220">
        <v>225126</v>
      </c>
      <c r="N298" s="220">
        <v>0</v>
      </c>
    </row>
    <row r="299" spans="1:14" ht="12.75">
      <c r="A299" s="221" t="s">
        <v>128</v>
      </c>
      <c r="B299" s="218" t="s">
        <v>1103</v>
      </c>
      <c r="C299" s="219" t="s">
        <v>1409</v>
      </c>
      <c r="D299" s="220"/>
      <c r="E299" s="220">
        <v>0</v>
      </c>
      <c r="F299" s="220">
        <v>0</v>
      </c>
      <c r="G299" s="220">
        <v>1747000</v>
      </c>
      <c r="H299" s="220">
        <v>1747</v>
      </c>
      <c r="I299" s="220">
        <v>225.126</v>
      </c>
      <c r="J299" s="220">
        <v>0</v>
      </c>
      <c r="K299" s="220">
        <v>0</v>
      </c>
      <c r="L299" s="220">
        <v>225126</v>
      </c>
      <c r="M299" s="220">
        <v>225126</v>
      </c>
      <c r="N299" s="220">
        <v>0</v>
      </c>
    </row>
    <row r="300" spans="1:14" ht="21">
      <c r="A300" s="221" t="s">
        <v>1410</v>
      </c>
      <c r="B300" s="218" t="s">
        <v>1411</v>
      </c>
      <c r="C300" s="219" t="s">
        <v>568</v>
      </c>
      <c r="D300" s="220"/>
      <c r="E300" s="220">
        <v>-7888064.23</v>
      </c>
      <c r="F300" s="220">
        <v>-7888064.23</v>
      </c>
      <c r="G300" s="220">
        <v>0</v>
      </c>
      <c r="H300" s="220">
        <v>-7883.26268</v>
      </c>
      <c r="I300" s="220">
        <v>-7699.93895</v>
      </c>
      <c r="J300" s="220">
        <v>-8174015.69</v>
      </c>
      <c r="K300" s="220">
        <v>-8174015.69</v>
      </c>
      <c r="L300" s="220">
        <v>0</v>
      </c>
      <c r="M300" s="220">
        <v>-7699938.95</v>
      </c>
      <c r="N300" s="220">
        <v>-474076.74</v>
      </c>
    </row>
    <row r="301" spans="1:14" ht="12.75">
      <c r="A301" s="214"/>
      <c r="B301" s="214"/>
      <c r="C301" s="214"/>
      <c r="D301" s="214"/>
      <c r="E301" s="214"/>
      <c r="F301" s="214"/>
      <c r="G301" s="214"/>
      <c r="H301" s="214"/>
      <c r="I301" s="214"/>
      <c r="J301" s="214"/>
      <c r="K301" s="214"/>
      <c r="L301" s="214"/>
      <c r="M301" s="214"/>
      <c r="N301" s="214"/>
    </row>
  </sheetData>
  <sheetProtection/>
  <autoFilter ref="A6:N300"/>
  <mergeCells count="6">
    <mergeCell ref="A2:N2"/>
    <mergeCell ref="A4:A5"/>
    <mergeCell ref="B4:B5"/>
    <mergeCell ref="C4:C5"/>
    <mergeCell ref="D4:I5"/>
    <mergeCell ref="J4:N5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2.140625" style="0" customWidth="1"/>
    <col min="2" max="2" width="22.57421875" style="0" customWidth="1"/>
    <col min="3" max="3" width="42.7109375" style="0" customWidth="1"/>
    <col min="4" max="5" width="14.28125" style="0" customWidth="1"/>
    <col min="6" max="6" width="14.421875" style="0" customWidth="1"/>
    <col min="8" max="8" width="12.7109375" style="0" customWidth="1"/>
  </cols>
  <sheetData>
    <row r="1" ht="15.75">
      <c r="B1" s="1"/>
    </row>
    <row r="2" spans="2:3" ht="15.75">
      <c r="B2" s="1"/>
      <c r="C2" s="2"/>
    </row>
    <row r="3" spans="2:3" ht="15.75">
      <c r="B3" s="1"/>
      <c r="C3" s="2"/>
    </row>
    <row r="4" spans="2:3" ht="15.75">
      <c r="B4" s="1"/>
      <c r="C4" s="2"/>
    </row>
    <row r="5" spans="2:3" ht="15.75">
      <c r="B5" s="1"/>
      <c r="C5" s="2"/>
    </row>
    <row r="6" spans="2:3" ht="15.75">
      <c r="B6" s="1"/>
      <c r="C6" s="2"/>
    </row>
    <row r="7" spans="2:3" ht="15.75">
      <c r="B7" s="1"/>
      <c r="C7" s="2"/>
    </row>
    <row r="8" spans="2:3" ht="15.75">
      <c r="B8" s="1"/>
      <c r="C8" s="2"/>
    </row>
    <row r="9" ht="15.75">
      <c r="F9" s="3" t="s">
        <v>135</v>
      </c>
    </row>
    <row r="10" spans="2:6" ht="30.75">
      <c r="B10" s="4" t="s">
        <v>136</v>
      </c>
      <c r="C10" s="4" t="s">
        <v>137</v>
      </c>
      <c r="D10" s="4" t="s">
        <v>1582</v>
      </c>
      <c r="E10" s="4" t="s">
        <v>1581</v>
      </c>
      <c r="F10" s="4" t="s">
        <v>1580</v>
      </c>
    </row>
    <row r="11" spans="2:6" ht="14.25">
      <c r="B11" s="5">
        <v>1</v>
      </c>
      <c r="C11" s="5">
        <v>2</v>
      </c>
      <c r="D11" s="5">
        <v>3</v>
      </c>
      <c r="E11" s="5">
        <v>4</v>
      </c>
      <c r="F11" s="5">
        <v>5</v>
      </c>
    </row>
    <row r="12" spans="2:8" ht="30.75">
      <c r="B12" s="6"/>
      <c r="C12" s="7" t="s">
        <v>138</v>
      </c>
      <c r="D12" s="8">
        <f>D13+D14</f>
        <v>0</v>
      </c>
      <c r="E12" s="8">
        <f>E13+E14</f>
        <v>7883.262679999985</v>
      </c>
      <c r="F12" s="8">
        <f>F13+F14</f>
        <v>7699.938950000003</v>
      </c>
      <c r="H12" s="29"/>
    </row>
    <row r="13" spans="2:6" ht="124.5">
      <c r="B13" s="6" t="s">
        <v>139</v>
      </c>
      <c r="C13" s="7" t="s">
        <v>140</v>
      </c>
      <c r="D13" s="8">
        <f>0-1000</f>
        <v>-1000</v>
      </c>
      <c r="E13" s="8">
        <v>-1000</v>
      </c>
      <c r="F13" s="8">
        <v>0</v>
      </c>
    </row>
    <row r="14" spans="2:6" ht="46.5">
      <c r="B14" s="6" t="s">
        <v>141</v>
      </c>
      <c r="C14" s="7" t="s">
        <v>142</v>
      </c>
      <c r="D14" s="8">
        <f>-(126705.2+(-1+1))-0+(126705.2-(-1000))</f>
        <v>1000</v>
      </c>
      <c r="E14" s="8">
        <v>8883.262679999985</v>
      </c>
      <c r="F14" s="8">
        <v>7699.938950000003</v>
      </c>
    </row>
    <row r="15" ht="14.25">
      <c r="E15" s="29"/>
    </row>
    <row r="16" spans="3:5" ht="15">
      <c r="C16" s="52"/>
      <c r="E16" s="29"/>
    </row>
    <row r="17" spans="3:6" ht="15">
      <c r="C17" s="52"/>
      <c r="E17" s="29"/>
      <c r="F17" s="29"/>
    </row>
    <row r="18" spans="3:6" ht="14.25">
      <c r="C18" s="29"/>
      <c r="E18" s="29"/>
      <c r="F18" s="29"/>
    </row>
    <row r="19" spans="5:6" ht="14.25">
      <c r="E19" s="29"/>
      <c r="F19" s="29"/>
    </row>
    <row r="20" spans="5:6" ht="14.25">
      <c r="E20" s="29"/>
      <c r="F20" s="29"/>
    </row>
    <row r="21" ht="14.25">
      <c r="E21" s="29"/>
    </row>
  </sheetData>
  <sheetProtection/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55"/>
  <sheetViews>
    <sheetView showGridLines="0" view="pageBreakPreview" zoomScaleSheetLayoutView="100" workbookViewId="0" topLeftCell="A1">
      <pane ySplit="10" topLeftCell="A51" activePane="bottomLeft" state="frozen"/>
      <selection pane="topLeft" activeCell="A1" sqref="A1"/>
      <selection pane="bottomLeft" activeCell="I8" sqref="I8:I9"/>
    </sheetView>
  </sheetViews>
  <sheetFormatPr defaultColWidth="9.140625" defaultRowHeight="18" customHeight="1"/>
  <cols>
    <col min="1" max="1" width="1.421875" style="10" customWidth="1"/>
    <col min="2" max="2" width="0.85546875" style="10" customWidth="1"/>
    <col min="3" max="4" width="0.71875" style="10" customWidth="1"/>
    <col min="5" max="5" width="0.5625" style="10" customWidth="1"/>
    <col min="6" max="6" width="54.140625" style="10" customWidth="1"/>
    <col min="7" max="7" width="8.140625" style="10" customWidth="1"/>
    <col min="8" max="8" width="10.421875" style="10" customWidth="1"/>
    <col min="9" max="9" width="11.28125" style="10" customWidth="1"/>
    <col min="10" max="10" width="12.28125" style="10" customWidth="1"/>
    <col min="11" max="11" width="12.140625" style="10" customWidth="1"/>
    <col min="12" max="12" width="15.140625" style="10" customWidth="1"/>
    <col min="13" max="13" width="12.140625" style="10" customWidth="1"/>
    <col min="14" max="14" width="1.7109375" style="10" customWidth="1"/>
    <col min="15" max="16384" width="9.140625" style="10" customWidth="1"/>
  </cols>
  <sheetData>
    <row r="4" spans="1:1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8" customHeight="1">
      <c r="A5" s="34"/>
      <c r="B5" s="34"/>
      <c r="C5" s="34"/>
      <c r="D5" s="34"/>
      <c r="E5" s="34"/>
      <c r="F5" s="365" t="s">
        <v>1086</v>
      </c>
      <c r="G5" s="365"/>
      <c r="H5" s="365"/>
      <c r="I5" s="365"/>
      <c r="J5" s="365"/>
      <c r="K5" s="34"/>
      <c r="L5" s="34"/>
      <c r="M5" s="34"/>
    </row>
    <row r="6" spans="1:13" ht="18" customHeight="1">
      <c r="A6" s="34"/>
      <c r="B6" s="34"/>
      <c r="C6" s="34"/>
      <c r="D6" s="34"/>
      <c r="E6" s="34"/>
      <c r="F6" s="365"/>
      <c r="G6" s="365"/>
      <c r="H6" s="365"/>
      <c r="I6" s="365"/>
      <c r="J6" s="365"/>
      <c r="K6" s="34"/>
      <c r="L6" s="34"/>
      <c r="M6" s="34"/>
    </row>
    <row r="7" spans="1:13" ht="18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3" t="s">
        <v>135</v>
      </c>
      <c r="L7" s="3"/>
      <c r="M7" s="3"/>
    </row>
    <row r="8" spans="1:13" ht="12.75">
      <c r="A8" s="11"/>
      <c r="B8" s="17"/>
      <c r="C8" s="40"/>
      <c r="D8" s="40"/>
      <c r="E8" s="40"/>
      <c r="F8" s="40"/>
      <c r="G8" s="47" t="s">
        <v>129</v>
      </c>
      <c r="H8" s="18"/>
      <c r="I8" s="361" t="s">
        <v>537</v>
      </c>
      <c r="J8" s="361" t="s">
        <v>1084</v>
      </c>
      <c r="K8" s="361" t="s">
        <v>1085</v>
      </c>
      <c r="L8" s="361" t="s">
        <v>1540</v>
      </c>
      <c r="M8" s="361" t="s">
        <v>1539</v>
      </c>
    </row>
    <row r="9" spans="1:13" ht="33" customHeight="1" thickBot="1">
      <c r="A9" s="9"/>
      <c r="B9" s="20" t="s">
        <v>92</v>
      </c>
      <c r="C9" s="39"/>
      <c r="D9" s="39"/>
      <c r="E9" s="39"/>
      <c r="F9" s="39"/>
      <c r="G9" s="21" t="s">
        <v>93</v>
      </c>
      <c r="H9" s="21" t="s">
        <v>94</v>
      </c>
      <c r="I9" s="362"/>
      <c r="J9" s="362"/>
      <c r="K9" s="362"/>
      <c r="L9" s="362"/>
      <c r="M9" s="362"/>
    </row>
    <row r="10" spans="1:13" ht="18" customHeight="1" thickBot="1">
      <c r="A10" s="9"/>
      <c r="B10" s="22">
        <v>1</v>
      </c>
      <c r="C10" s="38"/>
      <c r="D10" s="38"/>
      <c r="E10" s="38"/>
      <c r="F10" s="38"/>
      <c r="G10" s="14">
        <v>2</v>
      </c>
      <c r="H10" s="14">
        <v>3</v>
      </c>
      <c r="I10" s="14">
        <v>4</v>
      </c>
      <c r="J10" s="48">
        <v>5</v>
      </c>
      <c r="K10" s="23">
        <v>6</v>
      </c>
      <c r="L10" s="23">
        <v>7</v>
      </c>
      <c r="M10" s="23">
        <v>8</v>
      </c>
    </row>
    <row r="11" spans="2:13" ht="18" customHeight="1">
      <c r="B11" s="366" t="s">
        <v>95</v>
      </c>
      <c r="C11" s="366"/>
      <c r="D11" s="366"/>
      <c r="E11" s="366"/>
      <c r="F11" s="367"/>
      <c r="G11" s="49">
        <v>1</v>
      </c>
      <c r="H11" s="90">
        <v>0</v>
      </c>
      <c r="I11" s="90">
        <v>9592.079</v>
      </c>
      <c r="J11" s="36">
        <v>12975.551</v>
      </c>
      <c r="K11" s="36">
        <v>3180.978</v>
      </c>
      <c r="L11" s="265">
        <v>0.3316255005823034</v>
      </c>
      <c r="M11" s="85">
        <v>0.2451516702450632</v>
      </c>
    </row>
    <row r="12" spans="2:13" ht="18" customHeight="1">
      <c r="B12" s="363" t="s">
        <v>1087</v>
      </c>
      <c r="C12" s="363"/>
      <c r="D12" s="363"/>
      <c r="E12" s="363"/>
      <c r="F12" s="364"/>
      <c r="G12" s="50">
        <v>1</v>
      </c>
      <c r="H12" s="91">
        <v>2</v>
      </c>
      <c r="I12" s="244">
        <v>100</v>
      </c>
      <c r="J12" s="212">
        <v>608.81</v>
      </c>
      <c r="K12" s="212">
        <v>207.07245</v>
      </c>
      <c r="L12" s="265">
        <v>2.0707245</v>
      </c>
      <c r="M12" s="85">
        <v>0.3401265583679638</v>
      </c>
    </row>
    <row r="13" spans="2:13" ht="26.25" customHeight="1">
      <c r="B13" s="363" t="s">
        <v>96</v>
      </c>
      <c r="C13" s="363"/>
      <c r="D13" s="363"/>
      <c r="E13" s="363"/>
      <c r="F13" s="364"/>
      <c r="G13" s="50">
        <v>1</v>
      </c>
      <c r="H13" s="91">
        <v>3</v>
      </c>
      <c r="I13" s="91">
        <v>4</v>
      </c>
      <c r="J13" s="35">
        <v>4</v>
      </c>
      <c r="K13" s="35">
        <v>0</v>
      </c>
      <c r="L13" s="265">
        <v>0</v>
      </c>
      <c r="M13" s="85">
        <v>0</v>
      </c>
    </row>
    <row r="14" spans="2:13" ht="37.5" customHeight="1">
      <c r="B14" s="363" t="s">
        <v>97</v>
      </c>
      <c r="C14" s="363"/>
      <c r="D14" s="363"/>
      <c r="E14" s="363"/>
      <c r="F14" s="364"/>
      <c r="G14" s="50">
        <v>1</v>
      </c>
      <c r="H14" s="91">
        <v>4</v>
      </c>
      <c r="I14" s="35">
        <v>3603.58</v>
      </c>
      <c r="J14" s="35">
        <v>4600.59</v>
      </c>
      <c r="K14" s="35">
        <v>1377.66946</v>
      </c>
      <c r="L14" s="265">
        <v>0.38230577925285414</v>
      </c>
      <c r="M14" s="85">
        <v>0.2994549525169598</v>
      </c>
    </row>
    <row r="15" spans="2:13" ht="12.75">
      <c r="B15" s="363" t="s">
        <v>1088</v>
      </c>
      <c r="C15" s="363"/>
      <c r="D15" s="363"/>
      <c r="E15" s="363"/>
      <c r="F15" s="364"/>
      <c r="G15" s="50">
        <v>1</v>
      </c>
      <c r="H15" s="91">
        <v>5</v>
      </c>
      <c r="I15" s="35">
        <v>27.2</v>
      </c>
      <c r="J15" s="35">
        <v>27.2</v>
      </c>
      <c r="K15" s="35">
        <v>27.2</v>
      </c>
      <c r="L15" s="265">
        <v>1</v>
      </c>
      <c r="M15" s="85">
        <v>1</v>
      </c>
    </row>
    <row r="16" spans="2:13" ht="28.5" customHeight="1">
      <c r="B16" s="363" t="s">
        <v>98</v>
      </c>
      <c r="C16" s="363"/>
      <c r="D16" s="363"/>
      <c r="E16" s="363"/>
      <c r="F16" s="364"/>
      <c r="G16" s="50">
        <v>1</v>
      </c>
      <c r="H16" s="91">
        <v>6</v>
      </c>
      <c r="I16" s="35">
        <v>2311.4330000000004</v>
      </c>
      <c r="J16" s="35">
        <v>2816.891</v>
      </c>
      <c r="K16" s="35">
        <v>671.98727</v>
      </c>
      <c r="L16" s="265">
        <v>0.29072323099999</v>
      </c>
      <c r="M16" s="85">
        <v>0.23855636231575875</v>
      </c>
    </row>
    <row r="17" spans="2:13" ht="12.75" customHeight="1">
      <c r="B17" s="363" t="s">
        <v>212</v>
      </c>
      <c r="C17" s="363"/>
      <c r="D17" s="363"/>
      <c r="E17" s="363"/>
      <c r="F17" s="364"/>
      <c r="G17" s="50">
        <v>1</v>
      </c>
      <c r="H17" s="91">
        <v>11</v>
      </c>
      <c r="I17" s="35">
        <v>500</v>
      </c>
      <c r="J17" s="35">
        <v>480</v>
      </c>
      <c r="K17" s="35">
        <v>0</v>
      </c>
      <c r="L17" s="265">
        <v>0</v>
      </c>
      <c r="M17" s="85">
        <v>0</v>
      </c>
    </row>
    <row r="18" spans="2:13" ht="12.75" customHeight="1">
      <c r="B18" s="363" t="s">
        <v>99</v>
      </c>
      <c r="C18" s="363"/>
      <c r="D18" s="363"/>
      <c r="E18" s="363"/>
      <c r="F18" s="364"/>
      <c r="G18" s="50">
        <v>1</v>
      </c>
      <c r="H18" s="91">
        <v>13</v>
      </c>
      <c r="I18" s="35">
        <v>3045.866</v>
      </c>
      <c r="J18" s="35">
        <v>4438.06</v>
      </c>
      <c r="K18" s="35">
        <v>897.04882</v>
      </c>
      <c r="L18" s="265">
        <v>0.2945135537807638</v>
      </c>
      <c r="M18" s="85">
        <v>0.2021263389859533</v>
      </c>
    </row>
    <row r="19" spans="2:13" ht="12.75" customHeight="1">
      <c r="B19" s="363" t="s">
        <v>100</v>
      </c>
      <c r="C19" s="363"/>
      <c r="D19" s="363"/>
      <c r="E19" s="363"/>
      <c r="F19" s="364"/>
      <c r="G19" s="50">
        <v>2</v>
      </c>
      <c r="H19" s="91">
        <v>0</v>
      </c>
      <c r="I19" s="35">
        <v>387.5</v>
      </c>
      <c r="J19" s="35">
        <v>387.5</v>
      </c>
      <c r="K19" s="35">
        <v>96.7</v>
      </c>
      <c r="L19" s="265">
        <v>0.2495483870967742</v>
      </c>
      <c r="M19" s="85">
        <v>0.2495483870967742</v>
      </c>
    </row>
    <row r="20" spans="2:13" ht="12.75" customHeight="1">
      <c r="B20" s="363" t="s">
        <v>101</v>
      </c>
      <c r="C20" s="363"/>
      <c r="D20" s="363"/>
      <c r="E20" s="363"/>
      <c r="F20" s="364"/>
      <c r="G20" s="50">
        <v>2</v>
      </c>
      <c r="H20" s="91">
        <v>3</v>
      </c>
      <c r="I20" s="35">
        <v>387.5</v>
      </c>
      <c r="J20" s="35">
        <v>387.5</v>
      </c>
      <c r="K20" s="35">
        <v>96.7</v>
      </c>
      <c r="L20" s="265">
        <v>0.2495483870967742</v>
      </c>
      <c r="M20" s="85">
        <v>0.2495483870967742</v>
      </c>
    </row>
    <row r="21" spans="2:13" ht="16.5" customHeight="1">
      <c r="B21" s="363" t="s">
        <v>102</v>
      </c>
      <c r="C21" s="363"/>
      <c r="D21" s="363"/>
      <c r="E21" s="363"/>
      <c r="F21" s="364"/>
      <c r="G21" s="50">
        <v>3</v>
      </c>
      <c r="H21" s="91">
        <v>0</v>
      </c>
      <c r="I21" s="35">
        <v>450</v>
      </c>
      <c r="J21" s="35">
        <v>585.77</v>
      </c>
      <c r="K21" s="35">
        <v>185.77623</v>
      </c>
      <c r="L21" s="265">
        <v>0.41283606666666667</v>
      </c>
      <c r="M21" s="85">
        <v>0.31714876145927584</v>
      </c>
    </row>
    <row r="22" spans="2:13" ht="21" customHeight="1">
      <c r="B22" s="363" t="s">
        <v>103</v>
      </c>
      <c r="C22" s="363"/>
      <c r="D22" s="363"/>
      <c r="E22" s="363"/>
      <c r="F22" s="364"/>
      <c r="G22" s="50">
        <v>3</v>
      </c>
      <c r="H22" s="91">
        <v>9</v>
      </c>
      <c r="I22" s="35">
        <v>450</v>
      </c>
      <c r="J22" s="35">
        <v>585.77</v>
      </c>
      <c r="K22" s="35">
        <v>185.77623</v>
      </c>
      <c r="L22" s="265">
        <v>0.41283606666666667</v>
      </c>
      <c r="M22" s="85">
        <v>0.31714876145927584</v>
      </c>
    </row>
    <row r="23" spans="2:13" ht="12.75" customHeight="1">
      <c r="B23" s="363" t="s">
        <v>104</v>
      </c>
      <c r="C23" s="363"/>
      <c r="D23" s="363"/>
      <c r="E23" s="363"/>
      <c r="F23" s="364"/>
      <c r="G23" s="50">
        <v>4</v>
      </c>
      <c r="H23" s="91">
        <v>0</v>
      </c>
      <c r="I23" s="35">
        <v>7424.7</v>
      </c>
      <c r="J23" s="35">
        <v>8446.221720000001</v>
      </c>
      <c r="K23" s="35">
        <v>1523.839</v>
      </c>
      <c r="L23" s="265">
        <v>0.20523913424111412</v>
      </c>
      <c r="M23" s="85">
        <v>0.1804166466991586</v>
      </c>
    </row>
    <row r="24" spans="2:13" ht="12.75" customHeight="1">
      <c r="B24" s="363" t="s">
        <v>105</v>
      </c>
      <c r="C24" s="363"/>
      <c r="D24" s="363"/>
      <c r="E24" s="363"/>
      <c r="F24" s="364"/>
      <c r="G24" s="50">
        <v>4</v>
      </c>
      <c r="H24" s="91">
        <v>5</v>
      </c>
      <c r="I24" s="35">
        <v>188</v>
      </c>
      <c r="J24" s="35">
        <v>38</v>
      </c>
      <c r="K24" s="35">
        <v>26</v>
      </c>
      <c r="L24" s="265">
        <v>0.13829787234042554</v>
      </c>
      <c r="M24" s="85">
        <v>0.6842105263157895</v>
      </c>
    </row>
    <row r="25" spans="2:13" ht="12.75" customHeight="1">
      <c r="B25" s="363" t="s">
        <v>144</v>
      </c>
      <c r="C25" s="363"/>
      <c r="D25" s="363"/>
      <c r="E25" s="363"/>
      <c r="F25" s="364"/>
      <c r="G25" s="50">
        <v>4</v>
      </c>
      <c r="H25" s="91">
        <v>8</v>
      </c>
      <c r="I25" s="35">
        <v>23</v>
      </c>
      <c r="J25" s="35">
        <v>23</v>
      </c>
      <c r="K25" s="35">
        <v>1</v>
      </c>
      <c r="L25" s="265">
        <v>0.043478260869565216</v>
      </c>
      <c r="M25" s="85">
        <v>0.043478260869565216</v>
      </c>
    </row>
    <row r="26" spans="2:13" ht="12.75" customHeight="1">
      <c r="B26" s="363" t="s">
        <v>106</v>
      </c>
      <c r="C26" s="363"/>
      <c r="D26" s="363"/>
      <c r="E26" s="363"/>
      <c r="F26" s="364"/>
      <c r="G26" s="50">
        <v>4</v>
      </c>
      <c r="H26" s="91">
        <v>9</v>
      </c>
      <c r="I26" s="35">
        <v>7183.7</v>
      </c>
      <c r="J26" s="35">
        <v>8355.22172</v>
      </c>
      <c r="K26" s="35">
        <v>1496.839</v>
      </c>
      <c r="L26" s="265">
        <v>0.20836602308002838</v>
      </c>
      <c r="M26" s="85">
        <v>0.1791501231399997</v>
      </c>
    </row>
    <row r="27" spans="2:13" ht="12.75" customHeight="1">
      <c r="B27" s="363" t="s">
        <v>435</v>
      </c>
      <c r="C27" s="363"/>
      <c r="D27" s="363"/>
      <c r="E27" s="363"/>
      <c r="F27" s="364"/>
      <c r="G27" s="50">
        <v>4</v>
      </c>
      <c r="H27" s="91">
        <v>12</v>
      </c>
      <c r="I27" s="35">
        <v>30</v>
      </c>
      <c r="J27" s="35">
        <v>30</v>
      </c>
      <c r="K27" s="35">
        <v>0</v>
      </c>
      <c r="L27" s="265">
        <v>0</v>
      </c>
      <c r="M27" s="85">
        <v>0</v>
      </c>
    </row>
    <row r="28" spans="2:13" ht="12.75" customHeight="1">
      <c r="B28" s="363" t="s">
        <v>107</v>
      </c>
      <c r="C28" s="363"/>
      <c r="D28" s="363"/>
      <c r="E28" s="363"/>
      <c r="F28" s="364"/>
      <c r="G28" s="50">
        <v>5</v>
      </c>
      <c r="H28" s="91">
        <v>0</v>
      </c>
      <c r="I28" s="35">
        <v>4540</v>
      </c>
      <c r="J28" s="35">
        <v>6316.2</v>
      </c>
      <c r="K28" s="35">
        <v>2456.308</v>
      </c>
      <c r="L28" s="265">
        <v>0.5410370044052863</v>
      </c>
      <c r="M28" s="85">
        <v>0.3888901554732276</v>
      </c>
    </row>
    <row r="29" spans="2:13" ht="12.75" customHeight="1">
      <c r="B29" s="363" t="s">
        <v>108</v>
      </c>
      <c r="C29" s="363"/>
      <c r="D29" s="363"/>
      <c r="E29" s="363"/>
      <c r="F29" s="364"/>
      <c r="G29" s="50">
        <v>5</v>
      </c>
      <c r="H29" s="91">
        <v>2</v>
      </c>
      <c r="I29" s="35">
        <v>4180</v>
      </c>
      <c r="J29" s="35">
        <v>5806.2</v>
      </c>
      <c r="K29" s="35">
        <v>2450.358</v>
      </c>
      <c r="L29" s="265">
        <v>0.58621004784689</v>
      </c>
      <c r="M29" s="85">
        <v>0.42202438772346806</v>
      </c>
    </row>
    <row r="30" spans="2:13" ht="12.75" customHeight="1">
      <c r="B30" s="363" t="s">
        <v>109</v>
      </c>
      <c r="C30" s="363"/>
      <c r="D30" s="363"/>
      <c r="E30" s="363"/>
      <c r="F30" s="364"/>
      <c r="G30" s="50">
        <v>5</v>
      </c>
      <c r="H30" s="91">
        <v>3</v>
      </c>
      <c r="I30" s="35">
        <v>360</v>
      </c>
      <c r="J30" s="35">
        <v>510</v>
      </c>
      <c r="K30" s="35">
        <v>5.95</v>
      </c>
      <c r="L30" s="265">
        <v>0.016527777777777777</v>
      </c>
      <c r="M30" s="85">
        <v>0.011666666666666667</v>
      </c>
    </row>
    <row r="31" spans="2:13" ht="12.75" customHeight="1">
      <c r="B31" s="363" t="s">
        <v>110</v>
      </c>
      <c r="C31" s="363"/>
      <c r="D31" s="363"/>
      <c r="E31" s="363"/>
      <c r="F31" s="364"/>
      <c r="G31" s="50">
        <v>7</v>
      </c>
      <c r="H31" s="91">
        <v>0</v>
      </c>
      <c r="I31" s="35">
        <v>82964.272</v>
      </c>
      <c r="J31" s="35">
        <v>90782.22245999999</v>
      </c>
      <c r="K31" s="35">
        <v>21322.684690000002</v>
      </c>
      <c r="L31" s="265">
        <v>0.2570104477021145</v>
      </c>
      <c r="M31" s="85">
        <v>0.2348773153179313</v>
      </c>
    </row>
    <row r="32" spans="2:13" ht="12.75" customHeight="1">
      <c r="B32" s="363" t="s">
        <v>111</v>
      </c>
      <c r="C32" s="363"/>
      <c r="D32" s="363"/>
      <c r="E32" s="363"/>
      <c r="F32" s="364"/>
      <c r="G32" s="50">
        <v>7</v>
      </c>
      <c r="H32" s="91">
        <v>1</v>
      </c>
      <c r="I32" s="35">
        <v>23360.588</v>
      </c>
      <c r="J32" s="35">
        <v>27642.830850000002</v>
      </c>
      <c r="K32" s="35">
        <v>6129.53032</v>
      </c>
      <c r="L32" s="265">
        <v>0.26238767277604486</v>
      </c>
      <c r="M32" s="85">
        <v>0.22174032584654763</v>
      </c>
    </row>
    <row r="33" spans="2:13" ht="12.75" customHeight="1">
      <c r="B33" s="363" t="s">
        <v>112</v>
      </c>
      <c r="C33" s="363"/>
      <c r="D33" s="363"/>
      <c r="E33" s="363"/>
      <c r="F33" s="364"/>
      <c r="G33" s="50">
        <v>7</v>
      </c>
      <c r="H33" s="91">
        <v>2</v>
      </c>
      <c r="I33" s="35">
        <v>53133.577</v>
      </c>
      <c r="J33" s="35">
        <v>54470.15961</v>
      </c>
      <c r="K33" s="35">
        <v>13109.62789</v>
      </c>
      <c r="L33" s="265">
        <v>0.2467296318107851</v>
      </c>
      <c r="M33" s="85">
        <v>0.24067540803741733</v>
      </c>
    </row>
    <row r="34" spans="2:13" ht="12.75" customHeight="1">
      <c r="B34" s="363" t="s">
        <v>213</v>
      </c>
      <c r="C34" s="363"/>
      <c r="D34" s="363"/>
      <c r="E34" s="363"/>
      <c r="F34" s="364"/>
      <c r="G34" s="50">
        <v>7</v>
      </c>
      <c r="H34" s="91">
        <v>3</v>
      </c>
      <c r="I34" s="35">
        <v>3411.03</v>
      </c>
      <c r="J34" s="35">
        <v>4813.978</v>
      </c>
      <c r="K34" s="35">
        <v>1161.67</v>
      </c>
      <c r="L34" s="265">
        <v>0.3405628212006344</v>
      </c>
      <c r="M34" s="85">
        <v>0.24131186307872618</v>
      </c>
    </row>
    <row r="35" spans="2:13" ht="12.75" customHeight="1">
      <c r="B35" s="363" t="s">
        <v>113</v>
      </c>
      <c r="C35" s="363"/>
      <c r="D35" s="363"/>
      <c r="E35" s="363"/>
      <c r="F35" s="364"/>
      <c r="G35" s="50">
        <v>7</v>
      </c>
      <c r="H35" s="91">
        <v>7</v>
      </c>
      <c r="I35" s="35">
        <v>120</v>
      </c>
      <c r="J35" s="35">
        <v>120</v>
      </c>
      <c r="K35" s="35">
        <v>1.59998</v>
      </c>
      <c r="L35" s="265">
        <v>0.013333166666666667</v>
      </c>
      <c r="M35" s="85">
        <v>0.013333166666666667</v>
      </c>
    </row>
    <row r="36" spans="2:13" ht="12.75" customHeight="1">
      <c r="B36" s="363" t="s">
        <v>114</v>
      </c>
      <c r="C36" s="363"/>
      <c r="D36" s="363"/>
      <c r="E36" s="363"/>
      <c r="F36" s="364"/>
      <c r="G36" s="50">
        <v>7</v>
      </c>
      <c r="H36" s="91">
        <v>9</v>
      </c>
      <c r="I36" s="35">
        <v>2939.077</v>
      </c>
      <c r="J36" s="35">
        <v>3735.254</v>
      </c>
      <c r="K36" s="35">
        <v>920.2565</v>
      </c>
      <c r="L36" s="265">
        <v>0.3131107146903602</v>
      </c>
      <c r="M36" s="85">
        <v>0.24637052794803244</v>
      </c>
    </row>
    <row r="37" spans="2:13" ht="12.75" customHeight="1">
      <c r="B37" s="363" t="s">
        <v>115</v>
      </c>
      <c r="C37" s="363"/>
      <c r="D37" s="363"/>
      <c r="E37" s="363"/>
      <c r="F37" s="364"/>
      <c r="G37" s="50">
        <v>8</v>
      </c>
      <c r="H37" s="91">
        <v>0</v>
      </c>
      <c r="I37" s="35">
        <v>7615.549</v>
      </c>
      <c r="J37" s="35">
        <v>9695.707</v>
      </c>
      <c r="K37" s="35">
        <v>2506.81555</v>
      </c>
      <c r="L37" s="265">
        <v>0.32917069406289684</v>
      </c>
      <c r="M37" s="85">
        <v>0.25854902071607566</v>
      </c>
    </row>
    <row r="38" spans="2:13" ht="12.75" customHeight="1">
      <c r="B38" s="363" t="s">
        <v>116</v>
      </c>
      <c r="C38" s="363"/>
      <c r="D38" s="363"/>
      <c r="E38" s="363"/>
      <c r="F38" s="364"/>
      <c r="G38" s="50">
        <v>8</v>
      </c>
      <c r="H38" s="91">
        <v>1</v>
      </c>
      <c r="I38" s="35">
        <v>6762.149</v>
      </c>
      <c r="J38" s="35">
        <v>8606.913</v>
      </c>
      <c r="K38" s="35">
        <v>2362.96027</v>
      </c>
      <c r="L38" s="265">
        <v>0.349439249268243</v>
      </c>
      <c r="M38" s="85">
        <v>0.2745421349094617</v>
      </c>
    </row>
    <row r="39" spans="2:13" ht="12.75" customHeight="1">
      <c r="B39" s="363" t="s">
        <v>117</v>
      </c>
      <c r="C39" s="363"/>
      <c r="D39" s="363"/>
      <c r="E39" s="363"/>
      <c r="F39" s="364"/>
      <c r="G39" s="50">
        <v>8</v>
      </c>
      <c r="H39" s="91">
        <v>4</v>
      </c>
      <c r="I39" s="35">
        <v>853.4</v>
      </c>
      <c r="J39" s="35">
        <v>1088.794</v>
      </c>
      <c r="K39" s="35">
        <v>143.85528</v>
      </c>
      <c r="L39" s="265">
        <v>0.16856723693461448</v>
      </c>
      <c r="M39" s="85">
        <v>0.1321235054564959</v>
      </c>
    </row>
    <row r="40" spans="2:13" ht="12.75" customHeight="1">
      <c r="B40" s="363" t="s">
        <v>118</v>
      </c>
      <c r="C40" s="363"/>
      <c r="D40" s="363"/>
      <c r="E40" s="363"/>
      <c r="F40" s="364"/>
      <c r="G40" s="50">
        <v>10</v>
      </c>
      <c r="H40" s="91">
        <v>0</v>
      </c>
      <c r="I40" s="35">
        <v>11442.2</v>
      </c>
      <c r="J40" s="35">
        <v>11442.2</v>
      </c>
      <c r="K40" s="35">
        <v>2473.88591</v>
      </c>
      <c r="L40" s="265">
        <v>0.21620719005086433</v>
      </c>
      <c r="M40" s="85">
        <v>0.21620719005086433</v>
      </c>
    </row>
    <row r="41" spans="2:13" ht="12.75" customHeight="1">
      <c r="B41" s="363" t="s">
        <v>119</v>
      </c>
      <c r="C41" s="363"/>
      <c r="D41" s="363"/>
      <c r="E41" s="363"/>
      <c r="F41" s="364"/>
      <c r="G41" s="50">
        <v>10</v>
      </c>
      <c r="H41" s="91">
        <v>1</v>
      </c>
      <c r="I41" s="35">
        <v>109.2</v>
      </c>
      <c r="J41" s="35">
        <v>109.2</v>
      </c>
      <c r="K41" s="35">
        <v>18.2</v>
      </c>
      <c r="L41" s="265">
        <v>0.16666666666666666</v>
      </c>
      <c r="M41" s="85">
        <v>0.16666666666666666</v>
      </c>
    </row>
    <row r="42" spans="2:13" ht="12.75" customHeight="1">
      <c r="B42" s="363" t="s">
        <v>120</v>
      </c>
      <c r="C42" s="363"/>
      <c r="D42" s="363"/>
      <c r="E42" s="363"/>
      <c r="F42" s="364"/>
      <c r="G42" s="50">
        <v>10</v>
      </c>
      <c r="H42" s="91">
        <v>4</v>
      </c>
      <c r="I42" s="35">
        <v>11333</v>
      </c>
      <c r="J42" s="35">
        <v>11333</v>
      </c>
      <c r="K42" s="35">
        <v>2455.68591</v>
      </c>
      <c r="L42" s="265">
        <v>0.21668454160416484</v>
      </c>
      <c r="M42" s="85">
        <v>0.21668454160416484</v>
      </c>
    </row>
    <row r="43" spans="2:13" ht="12.75" customHeight="1">
      <c r="B43" s="363" t="s">
        <v>121</v>
      </c>
      <c r="C43" s="363"/>
      <c r="D43" s="363"/>
      <c r="E43" s="363"/>
      <c r="F43" s="364"/>
      <c r="G43" s="50">
        <v>11</v>
      </c>
      <c r="H43" s="91">
        <v>0</v>
      </c>
      <c r="I43" s="35">
        <v>100</v>
      </c>
      <c r="J43" s="35">
        <v>150</v>
      </c>
      <c r="K43" s="35">
        <v>89</v>
      </c>
      <c r="L43" s="265">
        <v>0.89</v>
      </c>
      <c r="M43" s="85">
        <v>0.5933333333333334</v>
      </c>
    </row>
    <row r="44" spans="2:13" ht="12.75" customHeight="1">
      <c r="B44" s="363" t="s">
        <v>122</v>
      </c>
      <c r="C44" s="363"/>
      <c r="D44" s="363"/>
      <c r="E44" s="363"/>
      <c r="F44" s="364"/>
      <c r="G44" s="50">
        <v>11</v>
      </c>
      <c r="H44" s="91">
        <v>5</v>
      </c>
      <c r="I44" s="35">
        <v>100</v>
      </c>
      <c r="J44" s="35">
        <v>150</v>
      </c>
      <c r="K44" s="35">
        <v>89</v>
      </c>
      <c r="L44" s="265">
        <v>0.89</v>
      </c>
      <c r="M44" s="85">
        <v>0.5933333333333334</v>
      </c>
    </row>
    <row r="45" spans="2:13" ht="12.75" customHeight="1">
      <c r="B45" s="363" t="s">
        <v>123</v>
      </c>
      <c r="C45" s="363"/>
      <c r="D45" s="363"/>
      <c r="E45" s="363"/>
      <c r="F45" s="364"/>
      <c r="G45" s="50">
        <v>12</v>
      </c>
      <c r="H45" s="91">
        <v>0</v>
      </c>
      <c r="I45" s="35">
        <v>50</v>
      </c>
      <c r="J45" s="35">
        <v>50</v>
      </c>
      <c r="K45" s="35">
        <v>0</v>
      </c>
      <c r="L45" s="265">
        <v>0</v>
      </c>
      <c r="M45" s="85">
        <v>0</v>
      </c>
    </row>
    <row r="46" spans="2:13" ht="12.75" customHeight="1">
      <c r="B46" s="363" t="s">
        <v>124</v>
      </c>
      <c r="C46" s="363"/>
      <c r="D46" s="363"/>
      <c r="E46" s="363"/>
      <c r="F46" s="364"/>
      <c r="G46" s="50">
        <v>12</v>
      </c>
      <c r="H46" s="91">
        <v>2</v>
      </c>
      <c r="I46" s="35">
        <v>50</v>
      </c>
      <c r="J46" s="35">
        <v>50</v>
      </c>
      <c r="K46" s="35">
        <v>0</v>
      </c>
      <c r="L46" s="265">
        <v>0</v>
      </c>
      <c r="M46" s="85">
        <v>0</v>
      </c>
    </row>
    <row r="47" spans="2:13" ht="12.75" customHeight="1">
      <c r="B47" s="363" t="s">
        <v>125</v>
      </c>
      <c r="C47" s="363"/>
      <c r="D47" s="363"/>
      <c r="E47" s="363"/>
      <c r="F47" s="364"/>
      <c r="G47" s="50">
        <v>13</v>
      </c>
      <c r="H47" s="91">
        <v>0</v>
      </c>
      <c r="I47" s="35">
        <v>30</v>
      </c>
      <c r="J47" s="35">
        <v>30</v>
      </c>
      <c r="K47" s="35">
        <v>0</v>
      </c>
      <c r="L47" s="265">
        <v>0</v>
      </c>
      <c r="M47" s="85">
        <v>0</v>
      </c>
    </row>
    <row r="48" spans="2:13" ht="12.75" customHeight="1">
      <c r="B48" s="363" t="s">
        <v>126</v>
      </c>
      <c r="C48" s="363"/>
      <c r="D48" s="363"/>
      <c r="E48" s="363"/>
      <c r="F48" s="364"/>
      <c r="G48" s="50">
        <v>13</v>
      </c>
      <c r="H48" s="91">
        <v>1</v>
      </c>
      <c r="I48" s="35">
        <v>30</v>
      </c>
      <c r="J48" s="35">
        <v>30</v>
      </c>
      <c r="K48" s="35">
        <v>0</v>
      </c>
      <c r="L48" s="265">
        <v>0</v>
      </c>
      <c r="M48" s="85">
        <v>0</v>
      </c>
    </row>
    <row r="49" spans="2:13" ht="27.75" customHeight="1">
      <c r="B49" s="363" t="s">
        <v>54</v>
      </c>
      <c r="C49" s="363"/>
      <c r="D49" s="363"/>
      <c r="E49" s="363"/>
      <c r="F49" s="364"/>
      <c r="G49" s="50">
        <v>14</v>
      </c>
      <c r="H49" s="91">
        <v>0</v>
      </c>
      <c r="I49" s="35">
        <v>2108.9</v>
      </c>
      <c r="J49" s="35">
        <v>2202.9</v>
      </c>
      <c r="K49" s="35">
        <v>339.126</v>
      </c>
      <c r="L49" s="265">
        <v>0.16080705581108634</v>
      </c>
      <c r="M49" s="85">
        <v>0.15394525398338552</v>
      </c>
    </row>
    <row r="50" spans="2:13" ht="24.75" customHeight="1">
      <c r="B50" s="363" t="s">
        <v>127</v>
      </c>
      <c r="C50" s="363"/>
      <c r="D50" s="363"/>
      <c r="E50" s="363"/>
      <c r="F50" s="364"/>
      <c r="G50" s="50">
        <v>14</v>
      </c>
      <c r="H50" s="91">
        <v>1</v>
      </c>
      <c r="I50" s="35">
        <v>455.9</v>
      </c>
      <c r="J50" s="35">
        <v>455.9</v>
      </c>
      <c r="K50" s="35">
        <v>114</v>
      </c>
      <c r="L50" s="265">
        <v>0.25005483658697086</v>
      </c>
      <c r="M50" s="85">
        <v>0.25005483658697086</v>
      </c>
    </row>
    <row r="51" spans="2:13" ht="24.75" customHeight="1">
      <c r="B51" s="363" t="s">
        <v>128</v>
      </c>
      <c r="C51" s="363"/>
      <c r="D51" s="363"/>
      <c r="E51" s="363"/>
      <c r="F51" s="364"/>
      <c r="G51" s="50">
        <v>14</v>
      </c>
      <c r="H51" s="91">
        <v>2</v>
      </c>
      <c r="I51" s="35">
        <v>1653</v>
      </c>
      <c r="J51" s="35">
        <v>1747</v>
      </c>
      <c r="K51" s="35">
        <v>225.126</v>
      </c>
      <c r="L51" s="265">
        <v>0.13619237749546279</v>
      </c>
      <c r="M51" s="85">
        <v>0.12886433886662851</v>
      </c>
    </row>
    <row r="52" spans="2:13" ht="18" customHeight="1" thickBot="1">
      <c r="B52" s="15"/>
      <c r="C52" s="16"/>
      <c r="D52" s="16"/>
      <c r="E52" s="16"/>
      <c r="F52" s="16"/>
      <c r="G52" s="16"/>
      <c r="H52" s="16"/>
      <c r="I52" s="37">
        <v>126705.19999999998</v>
      </c>
      <c r="J52" s="37">
        <v>143064.27218</v>
      </c>
      <c r="K52" s="37">
        <v>34175.113379999995</v>
      </c>
      <c r="L52" s="86">
        <v>0.26972147457247214</v>
      </c>
      <c r="M52" s="86">
        <v>0.23887944110184056</v>
      </c>
    </row>
    <row r="53" ht="8.25" customHeight="1"/>
    <row r="54" spans="11:12" ht="18" customHeight="1">
      <c r="K54" s="92"/>
      <c r="L54" s="92"/>
    </row>
    <row r="55" spans="11:12" ht="18" customHeight="1">
      <c r="K55" s="213"/>
      <c r="L55" s="213"/>
    </row>
  </sheetData>
  <sheetProtection/>
  <mergeCells count="47">
    <mergeCell ref="B29:F29"/>
    <mergeCell ref="F5:J6"/>
    <mergeCell ref="B11:F11"/>
    <mergeCell ref="B13:F13"/>
    <mergeCell ref="B14:F14"/>
    <mergeCell ref="B16:F16"/>
    <mergeCell ref="B12:F12"/>
    <mergeCell ref="B15:F15"/>
    <mergeCell ref="J8:J9"/>
    <mergeCell ref="I8:I9"/>
    <mergeCell ref="B27:F27"/>
    <mergeCell ref="B17:F17"/>
    <mergeCell ref="B18:F18"/>
    <mergeCell ref="B19:F19"/>
    <mergeCell ref="B20:F20"/>
    <mergeCell ref="B21:F21"/>
    <mergeCell ref="B22:F22"/>
    <mergeCell ref="B46:F46"/>
    <mergeCell ref="B36:F36"/>
    <mergeCell ref="B37:F37"/>
    <mergeCell ref="B30:F30"/>
    <mergeCell ref="B31:F31"/>
    <mergeCell ref="B32:F32"/>
    <mergeCell ref="B33:F33"/>
    <mergeCell ref="B34:F34"/>
    <mergeCell ref="B35:F35"/>
    <mergeCell ref="B40:F40"/>
    <mergeCell ref="B42:F42"/>
    <mergeCell ref="B43:F43"/>
    <mergeCell ref="B44:F44"/>
    <mergeCell ref="B45:F45"/>
    <mergeCell ref="B23:F23"/>
    <mergeCell ref="B24:F24"/>
    <mergeCell ref="B25:F25"/>
    <mergeCell ref="B26:F26"/>
    <mergeCell ref="B28:F28"/>
    <mergeCell ref="B41:F41"/>
    <mergeCell ref="L8:L9"/>
    <mergeCell ref="B51:F51"/>
    <mergeCell ref="M8:M9"/>
    <mergeCell ref="K8:K9"/>
    <mergeCell ref="B47:F47"/>
    <mergeCell ref="B48:F48"/>
    <mergeCell ref="B49:F49"/>
    <mergeCell ref="B50:F50"/>
    <mergeCell ref="B38:F38"/>
    <mergeCell ref="B39:F39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67" r:id="rId2"/>
  <headerFooter alignWithMargins="0">
    <oddHeader>&amp;CСтраница &amp;P из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289"/>
  <sheetViews>
    <sheetView showGridLines="0" view="pageBreakPreview" zoomScaleSheetLayoutView="100" workbookViewId="0" topLeftCell="A1">
      <pane ySplit="12" topLeftCell="A13" activePane="bottomLeft" state="frozen"/>
      <selection pane="topLeft" activeCell="A1" sqref="A1"/>
      <selection pane="bottomLeft" activeCell="A12" sqref="A12:IV12"/>
    </sheetView>
  </sheetViews>
  <sheetFormatPr defaultColWidth="9.140625" defaultRowHeight="15"/>
  <cols>
    <col min="1" max="1" width="1.421875" style="10" customWidth="1"/>
    <col min="2" max="2" width="0.71875" style="10" customWidth="1"/>
    <col min="3" max="3" width="0.85546875" style="10" customWidth="1"/>
    <col min="4" max="4" width="0.71875" style="10" customWidth="1"/>
    <col min="5" max="5" width="0.5625" style="10" customWidth="1"/>
    <col min="6" max="7" width="0.71875" style="10" customWidth="1"/>
    <col min="8" max="9" width="0.5625" style="10" customWidth="1"/>
    <col min="10" max="10" width="43.00390625" style="10" customWidth="1"/>
    <col min="11" max="11" width="6.421875" style="10" customWidth="1"/>
    <col min="12" max="12" width="7.00390625" style="10" customWidth="1"/>
    <col min="13" max="13" width="6.00390625" style="10" customWidth="1"/>
    <col min="14" max="14" width="9.7109375" style="10" customWidth="1"/>
    <col min="15" max="15" width="7.28125" style="10" customWidth="1"/>
    <col min="16" max="17" width="11.7109375" style="10" customWidth="1"/>
    <col min="18" max="18" width="12.140625" style="10" customWidth="1"/>
    <col min="19" max="16384" width="9.140625" style="10" customWidth="1"/>
  </cols>
  <sheetData>
    <row r="1" ht="12.75"/>
    <row r="2" ht="12.75"/>
    <row r="3" ht="12.75"/>
    <row r="4" spans="1:1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.75">
      <c r="A6" s="13"/>
      <c r="B6" s="13"/>
      <c r="C6" s="13"/>
      <c r="D6" s="13"/>
      <c r="E6" s="13"/>
      <c r="F6" s="13"/>
      <c r="G6" s="13"/>
      <c r="H6" s="13"/>
      <c r="I6" s="13"/>
      <c r="J6" s="365" t="s">
        <v>1579</v>
      </c>
      <c r="K6" s="365"/>
      <c r="L6" s="365"/>
      <c r="M6" s="365"/>
      <c r="N6" s="365"/>
      <c r="O6" s="365"/>
      <c r="P6" s="365"/>
      <c r="Q6" s="13"/>
      <c r="R6" s="13"/>
    </row>
    <row r="7" spans="1:18" ht="15">
      <c r="A7" s="13"/>
      <c r="B7" s="13"/>
      <c r="C7" s="13"/>
      <c r="D7" s="13"/>
      <c r="E7" s="13"/>
      <c r="F7" s="13"/>
      <c r="G7" s="13"/>
      <c r="H7" s="13"/>
      <c r="I7" s="13"/>
      <c r="J7" s="365"/>
      <c r="K7" s="365"/>
      <c r="L7" s="365"/>
      <c r="M7" s="365"/>
      <c r="N7" s="365"/>
      <c r="O7" s="365"/>
      <c r="P7" s="365"/>
      <c r="Q7" s="13"/>
      <c r="R7" s="13"/>
    </row>
    <row r="8" spans="1:18" ht="15">
      <c r="A8" s="13"/>
      <c r="B8" s="13"/>
      <c r="C8" s="13"/>
      <c r="D8" s="13"/>
      <c r="E8" s="13"/>
      <c r="F8" s="13"/>
      <c r="G8" s="13"/>
      <c r="H8" s="13"/>
      <c r="I8" s="13"/>
      <c r="J8" s="365"/>
      <c r="K8" s="365"/>
      <c r="L8" s="365"/>
      <c r="M8" s="365"/>
      <c r="N8" s="365"/>
      <c r="O8" s="365"/>
      <c r="P8" s="365"/>
      <c r="Q8" s="13"/>
      <c r="R8" s="13"/>
    </row>
    <row r="9" spans="1:18" ht="15.7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 t="s">
        <v>135</v>
      </c>
      <c r="R9" s="3"/>
    </row>
    <row r="10" spans="1:18" ht="12.75" customHeight="1">
      <c r="A10" s="11"/>
      <c r="B10" s="17"/>
      <c r="C10" s="40"/>
      <c r="D10" s="40"/>
      <c r="E10" s="40"/>
      <c r="F10" s="40"/>
      <c r="G10" s="40"/>
      <c r="H10" s="40"/>
      <c r="I10" s="40"/>
      <c r="J10" s="40"/>
      <c r="K10" s="24" t="s">
        <v>57</v>
      </c>
      <c r="L10" s="18"/>
      <c r="M10" s="18"/>
      <c r="N10" s="18"/>
      <c r="O10" s="18"/>
      <c r="P10" s="19"/>
      <c r="Q10" s="19"/>
      <c r="R10" s="361" t="s">
        <v>437</v>
      </c>
    </row>
    <row r="11" spans="1:18" ht="36" customHeight="1" thickBot="1">
      <c r="A11" s="9"/>
      <c r="B11" s="20"/>
      <c r="C11" s="39" t="s">
        <v>92</v>
      </c>
      <c r="D11" s="39"/>
      <c r="E11" s="39"/>
      <c r="F11" s="39"/>
      <c r="G11" s="39"/>
      <c r="H11" s="39"/>
      <c r="I11" s="39"/>
      <c r="J11" s="39"/>
      <c r="K11" s="21" t="s">
        <v>76</v>
      </c>
      <c r="L11" s="21" t="s">
        <v>93</v>
      </c>
      <c r="M11" s="21" t="s">
        <v>94</v>
      </c>
      <c r="N11" s="21" t="s">
        <v>134</v>
      </c>
      <c r="O11" s="21" t="s">
        <v>72</v>
      </c>
      <c r="P11" s="12" t="s">
        <v>1581</v>
      </c>
      <c r="Q11" s="12" t="s">
        <v>1580</v>
      </c>
      <c r="R11" s="362"/>
    </row>
    <row r="12" spans="1:18" ht="13.5" thickBot="1">
      <c r="A12" s="9"/>
      <c r="B12" s="22"/>
      <c r="C12" s="38">
        <v>1</v>
      </c>
      <c r="D12" s="38"/>
      <c r="E12" s="38"/>
      <c r="F12" s="38"/>
      <c r="G12" s="38"/>
      <c r="H12" s="38"/>
      <c r="I12" s="38"/>
      <c r="J12" s="38"/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48">
        <v>7</v>
      </c>
      <c r="Q12" s="48">
        <v>8</v>
      </c>
      <c r="R12" s="23">
        <v>9</v>
      </c>
    </row>
    <row r="13" spans="2:18" ht="12.75" customHeight="1">
      <c r="B13" s="372" t="s">
        <v>77</v>
      </c>
      <c r="C13" s="372"/>
      <c r="D13" s="372"/>
      <c r="E13" s="372"/>
      <c r="F13" s="372"/>
      <c r="G13" s="372"/>
      <c r="H13" s="372"/>
      <c r="I13" s="372"/>
      <c r="J13" s="373"/>
      <c r="K13" s="223">
        <v>57</v>
      </c>
      <c r="L13" s="224">
        <v>0</v>
      </c>
      <c r="M13" s="224">
        <v>0</v>
      </c>
      <c r="N13" s="225">
        <v>0</v>
      </c>
      <c r="O13" s="226">
        <v>0</v>
      </c>
      <c r="P13" s="35">
        <v>12503.308</v>
      </c>
      <c r="Q13" s="35">
        <v>3456.86894</v>
      </c>
      <c r="R13" s="85">
        <v>0.27647634849913316</v>
      </c>
    </row>
    <row r="14" spans="2:18" ht="12.75" customHeight="1">
      <c r="B14" s="368" t="s">
        <v>107</v>
      </c>
      <c r="C14" s="368"/>
      <c r="D14" s="368"/>
      <c r="E14" s="368"/>
      <c r="F14" s="368"/>
      <c r="G14" s="368"/>
      <c r="H14" s="368"/>
      <c r="I14" s="368"/>
      <c r="J14" s="369"/>
      <c r="K14" s="227">
        <v>57</v>
      </c>
      <c r="L14" s="228">
        <v>5</v>
      </c>
      <c r="M14" s="228">
        <v>0</v>
      </c>
      <c r="N14" s="229">
        <v>0</v>
      </c>
      <c r="O14" s="230">
        <v>0</v>
      </c>
      <c r="P14" s="35">
        <v>350</v>
      </c>
      <c r="Q14" s="35">
        <v>250</v>
      </c>
      <c r="R14" s="85">
        <v>0.7142857142857143</v>
      </c>
    </row>
    <row r="15" spans="2:18" ht="12" customHeight="1">
      <c r="B15" s="368" t="s">
        <v>108</v>
      </c>
      <c r="C15" s="368"/>
      <c r="D15" s="368"/>
      <c r="E15" s="368"/>
      <c r="F15" s="368"/>
      <c r="G15" s="368"/>
      <c r="H15" s="368"/>
      <c r="I15" s="368"/>
      <c r="J15" s="369"/>
      <c r="K15" s="227">
        <v>57</v>
      </c>
      <c r="L15" s="228">
        <v>5</v>
      </c>
      <c r="M15" s="228">
        <v>2</v>
      </c>
      <c r="N15" s="229">
        <v>0</v>
      </c>
      <c r="O15" s="230">
        <v>0</v>
      </c>
      <c r="P15" s="35">
        <v>350</v>
      </c>
      <c r="Q15" s="35">
        <v>250</v>
      </c>
      <c r="R15" s="85">
        <v>0.7142857142857143</v>
      </c>
    </row>
    <row r="16" spans="2:18" ht="18" customHeight="1">
      <c r="B16" s="368" t="s">
        <v>1116</v>
      </c>
      <c r="C16" s="368"/>
      <c r="D16" s="368"/>
      <c r="E16" s="368"/>
      <c r="F16" s="368"/>
      <c r="G16" s="368"/>
      <c r="H16" s="368"/>
      <c r="I16" s="368"/>
      <c r="J16" s="369"/>
      <c r="K16" s="227">
        <v>57</v>
      </c>
      <c r="L16" s="228">
        <v>5</v>
      </c>
      <c r="M16" s="228">
        <v>2</v>
      </c>
      <c r="N16" s="229" t="s">
        <v>1413</v>
      </c>
      <c r="O16" s="230" t="s">
        <v>43</v>
      </c>
      <c r="P16" s="35">
        <v>350</v>
      </c>
      <c r="Q16" s="35">
        <v>250</v>
      </c>
      <c r="R16" s="85">
        <v>0.7142857142857143</v>
      </c>
    </row>
    <row r="17" spans="2:18" ht="12.75" customHeight="1">
      <c r="B17" s="368" t="s">
        <v>110</v>
      </c>
      <c r="C17" s="368"/>
      <c r="D17" s="368"/>
      <c r="E17" s="368"/>
      <c r="F17" s="368"/>
      <c r="G17" s="368"/>
      <c r="H17" s="368"/>
      <c r="I17" s="368"/>
      <c r="J17" s="369"/>
      <c r="K17" s="227">
        <v>57</v>
      </c>
      <c r="L17" s="228">
        <v>7</v>
      </c>
      <c r="M17" s="228">
        <v>0</v>
      </c>
      <c r="N17" s="229">
        <v>0</v>
      </c>
      <c r="O17" s="230">
        <v>0</v>
      </c>
      <c r="P17" s="35">
        <v>2499.601</v>
      </c>
      <c r="Q17" s="35">
        <v>700.05339</v>
      </c>
      <c r="R17" s="85">
        <v>0.28006605454230493</v>
      </c>
    </row>
    <row r="18" spans="2:18" ht="13.5" customHeight="1">
      <c r="B18" s="368" t="s">
        <v>213</v>
      </c>
      <c r="C18" s="368"/>
      <c r="D18" s="368"/>
      <c r="E18" s="368"/>
      <c r="F18" s="368"/>
      <c r="G18" s="368"/>
      <c r="H18" s="368"/>
      <c r="I18" s="368"/>
      <c r="J18" s="369"/>
      <c r="K18" s="227">
        <v>57</v>
      </c>
      <c r="L18" s="228">
        <v>7</v>
      </c>
      <c r="M18" s="228">
        <v>3</v>
      </c>
      <c r="N18" s="229">
        <v>0</v>
      </c>
      <c r="O18" s="230">
        <v>0</v>
      </c>
      <c r="P18" s="35">
        <v>2499.601</v>
      </c>
      <c r="Q18" s="35">
        <v>700.05339</v>
      </c>
      <c r="R18" s="85">
        <v>0.28006605454230493</v>
      </c>
    </row>
    <row r="19" spans="2:18" ht="27" customHeight="1">
      <c r="B19" s="368" t="s">
        <v>172</v>
      </c>
      <c r="C19" s="368"/>
      <c r="D19" s="368"/>
      <c r="E19" s="368"/>
      <c r="F19" s="368"/>
      <c r="G19" s="368"/>
      <c r="H19" s="368"/>
      <c r="I19" s="368"/>
      <c r="J19" s="369"/>
      <c r="K19" s="227">
        <v>57</v>
      </c>
      <c r="L19" s="228">
        <v>7</v>
      </c>
      <c r="M19" s="228">
        <v>3</v>
      </c>
      <c r="N19" s="229" t="s">
        <v>214</v>
      </c>
      <c r="O19" s="230" t="s">
        <v>48</v>
      </c>
      <c r="P19" s="35">
        <v>1727.088</v>
      </c>
      <c r="Q19" s="35">
        <v>518.52895</v>
      </c>
      <c r="R19" s="85">
        <v>0.3002330801904709</v>
      </c>
    </row>
    <row r="20" spans="2:18" ht="36" customHeight="1">
      <c r="B20" s="368" t="s">
        <v>171</v>
      </c>
      <c r="C20" s="368"/>
      <c r="D20" s="368"/>
      <c r="E20" s="368"/>
      <c r="F20" s="368"/>
      <c r="G20" s="368"/>
      <c r="H20" s="368"/>
      <c r="I20" s="368"/>
      <c r="J20" s="369"/>
      <c r="K20" s="227">
        <v>57</v>
      </c>
      <c r="L20" s="228">
        <v>7</v>
      </c>
      <c r="M20" s="228">
        <v>3</v>
      </c>
      <c r="N20" s="229" t="s">
        <v>214</v>
      </c>
      <c r="O20" s="230" t="s">
        <v>170</v>
      </c>
      <c r="P20" s="35">
        <v>558.083</v>
      </c>
      <c r="Q20" s="35">
        <v>131.84035999999998</v>
      </c>
      <c r="R20" s="85">
        <v>0.23623790726469</v>
      </c>
    </row>
    <row r="21" spans="2:18" ht="27" customHeight="1">
      <c r="B21" s="368" t="s">
        <v>1116</v>
      </c>
      <c r="C21" s="368"/>
      <c r="D21" s="368"/>
      <c r="E21" s="368"/>
      <c r="F21" s="368"/>
      <c r="G21" s="368"/>
      <c r="H21" s="368"/>
      <c r="I21" s="368"/>
      <c r="J21" s="369"/>
      <c r="K21" s="227">
        <v>57</v>
      </c>
      <c r="L21" s="228">
        <v>7</v>
      </c>
      <c r="M21" s="228">
        <v>3</v>
      </c>
      <c r="N21" s="229" t="s">
        <v>214</v>
      </c>
      <c r="O21" s="230" t="s">
        <v>43</v>
      </c>
      <c r="P21" s="35">
        <v>109.424</v>
      </c>
      <c r="Q21" s="35">
        <v>38.77482</v>
      </c>
      <c r="R21" s="85">
        <v>0.354353889457523</v>
      </c>
    </row>
    <row r="22" spans="2:18" ht="12.75" customHeight="1">
      <c r="B22" s="368" t="s">
        <v>39</v>
      </c>
      <c r="C22" s="368"/>
      <c r="D22" s="368"/>
      <c r="E22" s="368"/>
      <c r="F22" s="368"/>
      <c r="G22" s="368"/>
      <c r="H22" s="368"/>
      <c r="I22" s="368"/>
      <c r="J22" s="369"/>
      <c r="K22" s="227">
        <v>57</v>
      </c>
      <c r="L22" s="228">
        <v>7</v>
      </c>
      <c r="M22" s="228">
        <v>3</v>
      </c>
      <c r="N22" s="229" t="s">
        <v>214</v>
      </c>
      <c r="O22" s="230" t="s">
        <v>45</v>
      </c>
      <c r="P22" s="35">
        <v>29.6</v>
      </c>
      <c r="Q22" s="35">
        <v>3.10431</v>
      </c>
      <c r="R22" s="85">
        <v>0.10487533783783783</v>
      </c>
    </row>
    <row r="23" spans="2:18" ht="12.75" customHeight="1">
      <c r="B23" s="368" t="s">
        <v>160</v>
      </c>
      <c r="C23" s="368"/>
      <c r="D23" s="368"/>
      <c r="E23" s="368"/>
      <c r="F23" s="368"/>
      <c r="G23" s="368"/>
      <c r="H23" s="368"/>
      <c r="I23" s="368"/>
      <c r="J23" s="369"/>
      <c r="K23" s="227">
        <v>57</v>
      </c>
      <c r="L23" s="228">
        <v>7</v>
      </c>
      <c r="M23" s="228">
        <v>3</v>
      </c>
      <c r="N23" s="229" t="s">
        <v>214</v>
      </c>
      <c r="O23" s="230" t="s">
        <v>159</v>
      </c>
      <c r="P23" s="35">
        <v>3.016</v>
      </c>
      <c r="Q23" s="35">
        <v>3.01467</v>
      </c>
      <c r="R23" s="85">
        <v>0.9995590185676393</v>
      </c>
    </row>
    <row r="24" spans="2:18" ht="12.75" customHeight="1">
      <c r="B24" s="368" t="s">
        <v>1116</v>
      </c>
      <c r="C24" s="368"/>
      <c r="D24" s="368"/>
      <c r="E24" s="368"/>
      <c r="F24" s="368"/>
      <c r="G24" s="368"/>
      <c r="H24" s="368"/>
      <c r="I24" s="368"/>
      <c r="J24" s="369"/>
      <c r="K24" s="227">
        <v>57</v>
      </c>
      <c r="L24" s="228">
        <v>7</v>
      </c>
      <c r="M24" s="228">
        <v>3</v>
      </c>
      <c r="N24" s="229" t="s">
        <v>1414</v>
      </c>
      <c r="O24" s="230" t="s">
        <v>43</v>
      </c>
      <c r="P24" s="35">
        <v>10</v>
      </c>
      <c r="Q24" s="35">
        <v>0</v>
      </c>
      <c r="R24" s="85">
        <v>0</v>
      </c>
    </row>
    <row r="25" spans="2:18" ht="27.75" customHeight="1">
      <c r="B25" s="368" t="s">
        <v>1116</v>
      </c>
      <c r="C25" s="368"/>
      <c r="D25" s="368"/>
      <c r="E25" s="368"/>
      <c r="F25" s="368"/>
      <c r="G25" s="368"/>
      <c r="H25" s="368"/>
      <c r="I25" s="368"/>
      <c r="J25" s="369"/>
      <c r="K25" s="227">
        <v>57</v>
      </c>
      <c r="L25" s="228">
        <v>7</v>
      </c>
      <c r="M25" s="228">
        <v>3</v>
      </c>
      <c r="N25" s="229" t="s">
        <v>1415</v>
      </c>
      <c r="O25" s="230" t="s">
        <v>43</v>
      </c>
      <c r="P25" s="35">
        <v>12.39</v>
      </c>
      <c r="Q25" s="35">
        <v>4.79028</v>
      </c>
      <c r="R25" s="85">
        <v>0.38662469733656174</v>
      </c>
    </row>
    <row r="26" spans="2:18" ht="12.75" customHeight="1">
      <c r="B26" s="368" t="s">
        <v>1116</v>
      </c>
      <c r="C26" s="368"/>
      <c r="D26" s="368"/>
      <c r="E26" s="368"/>
      <c r="F26" s="368"/>
      <c r="G26" s="368"/>
      <c r="H26" s="368"/>
      <c r="I26" s="368"/>
      <c r="J26" s="369"/>
      <c r="K26" s="227">
        <v>57</v>
      </c>
      <c r="L26" s="228">
        <v>7</v>
      </c>
      <c r="M26" s="228">
        <v>3</v>
      </c>
      <c r="N26" s="229" t="s">
        <v>1416</v>
      </c>
      <c r="O26" s="230" t="s">
        <v>43</v>
      </c>
      <c r="P26" s="35">
        <v>50</v>
      </c>
      <c r="Q26" s="35">
        <v>0</v>
      </c>
      <c r="R26" s="85">
        <v>0</v>
      </c>
    </row>
    <row r="27" spans="2:18" ht="12.75" customHeight="1">
      <c r="B27" s="368" t="s">
        <v>115</v>
      </c>
      <c r="C27" s="368"/>
      <c r="D27" s="368"/>
      <c r="E27" s="368"/>
      <c r="F27" s="368"/>
      <c r="G27" s="368"/>
      <c r="H27" s="368"/>
      <c r="I27" s="368"/>
      <c r="J27" s="369"/>
      <c r="K27" s="227">
        <v>57</v>
      </c>
      <c r="L27" s="228">
        <v>8</v>
      </c>
      <c r="M27" s="228">
        <v>0</v>
      </c>
      <c r="N27" s="229">
        <v>0</v>
      </c>
      <c r="O27" s="230">
        <v>0</v>
      </c>
      <c r="P27" s="35">
        <v>9653.707</v>
      </c>
      <c r="Q27" s="35">
        <v>2506.81555</v>
      </c>
      <c r="R27" s="85">
        <v>0.25967387968166006</v>
      </c>
    </row>
    <row r="28" spans="2:18" ht="12.75" customHeight="1">
      <c r="B28" s="368" t="s">
        <v>116</v>
      </c>
      <c r="C28" s="368"/>
      <c r="D28" s="368"/>
      <c r="E28" s="368"/>
      <c r="F28" s="368"/>
      <c r="G28" s="368"/>
      <c r="H28" s="368"/>
      <c r="I28" s="368"/>
      <c r="J28" s="369"/>
      <c r="K28" s="227">
        <v>57</v>
      </c>
      <c r="L28" s="228">
        <v>8</v>
      </c>
      <c r="M28" s="228">
        <v>1</v>
      </c>
      <c r="N28" s="229">
        <v>0</v>
      </c>
      <c r="O28" s="230">
        <v>0</v>
      </c>
      <c r="P28" s="35">
        <v>8596.913</v>
      </c>
      <c r="Q28" s="35">
        <v>2362.96027</v>
      </c>
      <c r="R28" s="85">
        <v>0.274861484581733</v>
      </c>
    </row>
    <row r="29" spans="2:18" ht="26.25" customHeight="1">
      <c r="B29" s="368" t="s">
        <v>172</v>
      </c>
      <c r="C29" s="368"/>
      <c r="D29" s="368"/>
      <c r="E29" s="368"/>
      <c r="F29" s="368"/>
      <c r="G29" s="368"/>
      <c r="H29" s="368"/>
      <c r="I29" s="368"/>
      <c r="J29" s="369"/>
      <c r="K29" s="227">
        <v>57</v>
      </c>
      <c r="L29" s="228">
        <v>8</v>
      </c>
      <c r="M29" s="228">
        <v>1</v>
      </c>
      <c r="N29" s="229" t="s">
        <v>1417</v>
      </c>
      <c r="O29" s="230" t="s">
        <v>48</v>
      </c>
      <c r="P29" s="35">
        <v>1751.984</v>
      </c>
      <c r="Q29" s="35">
        <v>465.83547999999996</v>
      </c>
      <c r="R29" s="85">
        <v>0.2658902592717742</v>
      </c>
    </row>
    <row r="30" spans="2:18" ht="36.75" customHeight="1">
      <c r="B30" s="368" t="s">
        <v>171</v>
      </c>
      <c r="C30" s="368"/>
      <c r="D30" s="368"/>
      <c r="E30" s="368"/>
      <c r="F30" s="368"/>
      <c r="G30" s="368"/>
      <c r="H30" s="368"/>
      <c r="I30" s="368"/>
      <c r="J30" s="369"/>
      <c r="K30" s="227">
        <v>57</v>
      </c>
      <c r="L30" s="228">
        <v>8</v>
      </c>
      <c r="M30" s="228">
        <v>1</v>
      </c>
      <c r="N30" s="229" t="s">
        <v>1417</v>
      </c>
      <c r="O30" s="230" t="s">
        <v>170</v>
      </c>
      <c r="P30" s="35">
        <v>523.053</v>
      </c>
      <c r="Q30" s="35">
        <v>129.48930000000001</v>
      </c>
      <c r="R30" s="85">
        <v>0.2475643959598741</v>
      </c>
    </row>
    <row r="31" spans="2:18" ht="27" customHeight="1">
      <c r="B31" s="368" t="s">
        <v>1116</v>
      </c>
      <c r="C31" s="368"/>
      <c r="D31" s="368"/>
      <c r="E31" s="368"/>
      <c r="F31" s="368"/>
      <c r="G31" s="368"/>
      <c r="H31" s="368"/>
      <c r="I31" s="368"/>
      <c r="J31" s="369"/>
      <c r="K31" s="227">
        <v>57</v>
      </c>
      <c r="L31" s="228">
        <v>8</v>
      </c>
      <c r="M31" s="228">
        <v>1</v>
      </c>
      <c r="N31" s="229" t="s">
        <v>1417</v>
      </c>
      <c r="O31" s="230" t="s">
        <v>43</v>
      </c>
      <c r="P31" s="35">
        <v>106.67</v>
      </c>
      <c r="Q31" s="35">
        <v>24.484540000000003</v>
      </c>
      <c r="R31" s="85">
        <v>0.22953538951907754</v>
      </c>
    </row>
    <row r="32" spans="2:18" ht="12.75" customHeight="1">
      <c r="B32" s="368" t="s">
        <v>39</v>
      </c>
      <c r="C32" s="368"/>
      <c r="D32" s="368"/>
      <c r="E32" s="368"/>
      <c r="F32" s="368"/>
      <c r="G32" s="368"/>
      <c r="H32" s="368"/>
      <c r="I32" s="368"/>
      <c r="J32" s="369"/>
      <c r="K32" s="227">
        <v>57</v>
      </c>
      <c r="L32" s="228">
        <v>8</v>
      </c>
      <c r="M32" s="228">
        <v>1</v>
      </c>
      <c r="N32" s="229" t="s">
        <v>1417</v>
      </c>
      <c r="O32" s="230" t="s">
        <v>45</v>
      </c>
      <c r="P32" s="35">
        <v>4.43</v>
      </c>
      <c r="Q32" s="35">
        <v>4.43</v>
      </c>
      <c r="R32" s="85">
        <v>1</v>
      </c>
    </row>
    <row r="33" spans="2:18" ht="12.75" customHeight="1">
      <c r="B33" s="368" t="s">
        <v>1116</v>
      </c>
      <c r="C33" s="368"/>
      <c r="D33" s="368"/>
      <c r="E33" s="368"/>
      <c r="F33" s="368"/>
      <c r="G33" s="368"/>
      <c r="H33" s="368"/>
      <c r="I33" s="368"/>
      <c r="J33" s="369"/>
      <c r="K33" s="227">
        <v>57</v>
      </c>
      <c r="L33" s="228">
        <v>8</v>
      </c>
      <c r="M33" s="228">
        <v>1</v>
      </c>
      <c r="N33" s="229" t="s">
        <v>1418</v>
      </c>
      <c r="O33" s="230" t="s">
        <v>43</v>
      </c>
      <c r="P33" s="35">
        <v>10</v>
      </c>
      <c r="Q33" s="35">
        <v>0</v>
      </c>
      <c r="R33" s="85">
        <v>0</v>
      </c>
    </row>
    <row r="34" spans="2:18" ht="12.75" customHeight="1">
      <c r="B34" s="368" t="s">
        <v>1116</v>
      </c>
      <c r="C34" s="368"/>
      <c r="D34" s="368"/>
      <c r="E34" s="368"/>
      <c r="F34" s="368"/>
      <c r="G34" s="368"/>
      <c r="H34" s="368"/>
      <c r="I34" s="368"/>
      <c r="J34" s="369"/>
      <c r="K34" s="227">
        <v>57</v>
      </c>
      <c r="L34" s="228">
        <v>8</v>
      </c>
      <c r="M34" s="228">
        <v>1</v>
      </c>
      <c r="N34" s="229" t="s">
        <v>1419</v>
      </c>
      <c r="O34" s="230" t="s">
        <v>43</v>
      </c>
      <c r="P34" s="35">
        <v>18.64</v>
      </c>
      <c r="Q34" s="35">
        <v>2.78526</v>
      </c>
      <c r="R34" s="85">
        <v>0.14942381974248928</v>
      </c>
    </row>
    <row r="35" spans="2:18" ht="25.5" customHeight="1">
      <c r="B35" s="368" t="s">
        <v>172</v>
      </c>
      <c r="C35" s="368"/>
      <c r="D35" s="368"/>
      <c r="E35" s="368"/>
      <c r="F35" s="368"/>
      <c r="G35" s="368"/>
      <c r="H35" s="368"/>
      <c r="I35" s="368"/>
      <c r="J35" s="369"/>
      <c r="K35" s="227">
        <v>57</v>
      </c>
      <c r="L35" s="228">
        <v>8</v>
      </c>
      <c r="M35" s="228">
        <v>1</v>
      </c>
      <c r="N35" s="229" t="s">
        <v>215</v>
      </c>
      <c r="O35" s="230" t="s">
        <v>48</v>
      </c>
      <c r="P35" s="35">
        <v>4068.405</v>
      </c>
      <c r="Q35" s="35">
        <v>1165.10373</v>
      </c>
      <c r="R35" s="85">
        <v>0.28637850214027366</v>
      </c>
    </row>
    <row r="36" spans="2:18" ht="12.75" customHeight="1">
      <c r="B36" s="368" t="s">
        <v>176</v>
      </c>
      <c r="C36" s="368"/>
      <c r="D36" s="368"/>
      <c r="E36" s="368"/>
      <c r="F36" s="368"/>
      <c r="G36" s="368"/>
      <c r="H36" s="368"/>
      <c r="I36" s="368"/>
      <c r="J36" s="369"/>
      <c r="K36" s="227">
        <v>57</v>
      </c>
      <c r="L36" s="228">
        <v>8</v>
      </c>
      <c r="M36" s="228">
        <v>1</v>
      </c>
      <c r="N36" s="229" t="s">
        <v>215</v>
      </c>
      <c r="O36" s="230" t="s">
        <v>49</v>
      </c>
      <c r="P36" s="35">
        <v>8</v>
      </c>
      <c r="Q36" s="35">
        <v>0.10758</v>
      </c>
      <c r="R36" s="85">
        <v>0.0134475</v>
      </c>
    </row>
    <row r="37" spans="2:18" ht="24.75" customHeight="1">
      <c r="B37" s="368" t="s">
        <v>171</v>
      </c>
      <c r="C37" s="368"/>
      <c r="D37" s="368"/>
      <c r="E37" s="368"/>
      <c r="F37" s="368"/>
      <c r="G37" s="368"/>
      <c r="H37" s="368"/>
      <c r="I37" s="368"/>
      <c r="J37" s="369"/>
      <c r="K37" s="227">
        <v>57</v>
      </c>
      <c r="L37" s="228">
        <v>8</v>
      </c>
      <c r="M37" s="228">
        <v>1</v>
      </c>
      <c r="N37" s="229" t="s">
        <v>215</v>
      </c>
      <c r="O37" s="230" t="s">
        <v>170</v>
      </c>
      <c r="P37" s="35">
        <v>1213.039</v>
      </c>
      <c r="Q37" s="35">
        <v>337.83790999999997</v>
      </c>
      <c r="R37" s="85">
        <v>0.2785053984249476</v>
      </c>
    </row>
    <row r="38" spans="2:18" ht="23.25" customHeight="1">
      <c r="B38" s="368" t="s">
        <v>1116</v>
      </c>
      <c r="C38" s="368"/>
      <c r="D38" s="368"/>
      <c r="E38" s="368"/>
      <c r="F38" s="368"/>
      <c r="G38" s="368"/>
      <c r="H38" s="368"/>
      <c r="I38" s="368"/>
      <c r="J38" s="369"/>
      <c r="K38" s="227">
        <v>57</v>
      </c>
      <c r="L38" s="228">
        <v>8</v>
      </c>
      <c r="M38" s="228">
        <v>1</v>
      </c>
      <c r="N38" s="229" t="s">
        <v>215</v>
      </c>
      <c r="O38" s="230" t="s">
        <v>43</v>
      </c>
      <c r="P38" s="35">
        <v>247.93712</v>
      </c>
      <c r="Q38" s="35">
        <v>73.56274</v>
      </c>
      <c r="R38" s="85">
        <v>0.2966991792112452</v>
      </c>
    </row>
    <row r="39" spans="2:18" ht="24.75" customHeight="1">
      <c r="B39" s="368" t="s">
        <v>39</v>
      </c>
      <c r="C39" s="368"/>
      <c r="D39" s="368"/>
      <c r="E39" s="368"/>
      <c r="F39" s="368"/>
      <c r="G39" s="368"/>
      <c r="H39" s="368"/>
      <c r="I39" s="368"/>
      <c r="J39" s="369"/>
      <c r="K39" s="227">
        <v>57</v>
      </c>
      <c r="L39" s="228">
        <v>8</v>
      </c>
      <c r="M39" s="228">
        <v>1</v>
      </c>
      <c r="N39" s="229" t="s">
        <v>215</v>
      </c>
      <c r="O39" s="230" t="s">
        <v>45</v>
      </c>
      <c r="P39" s="35">
        <v>209.26</v>
      </c>
      <c r="Q39" s="35">
        <v>56.868</v>
      </c>
      <c r="R39" s="85">
        <v>0.27175762209691295</v>
      </c>
    </row>
    <row r="40" spans="2:18" ht="12.75" customHeight="1">
      <c r="B40" s="368" t="s">
        <v>40</v>
      </c>
      <c r="C40" s="368"/>
      <c r="D40" s="368"/>
      <c r="E40" s="368"/>
      <c r="F40" s="368"/>
      <c r="G40" s="368"/>
      <c r="H40" s="368"/>
      <c r="I40" s="368"/>
      <c r="J40" s="369"/>
      <c r="K40" s="227">
        <v>57</v>
      </c>
      <c r="L40" s="228">
        <v>8</v>
      </c>
      <c r="M40" s="228">
        <v>1</v>
      </c>
      <c r="N40" s="229" t="s">
        <v>215</v>
      </c>
      <c r="O40" s="230" t="s">
        <v>46</v>
      </c>
      <c r="P40" s="35">
        <v>7.24</v>
      </c>
      <c r="Q40" s="35">
        <v>7.24</v>
      </c>
      <c r="R40" s="85">
        <v>1</v>
      </c>
    </row>
    <row r="41" spans="2:18" ht="12.75" customHeight="1">
      <c r="B41" s="368" t="s">
        <v>160</v>
      </c>
      <c r="C41" s="368"/>
      <c r="D41" s="368"/>
      <c r="E41" s="368"/>
      <c r="F41" s="368"/>
      <c r="G41" s="368"/>
      <c r="H41" s="368"/>
      <c r="I41" s="368"/>
      <c r="J41" s="369"/>
      <c r="K41" s="227">
        <v>57</v>
      </c>
      <c r="L41" s="228">
        <v>8</v>
      </c>
      <c r="M41" s="228">
        <v>1</v>
      </c>
      <c r="N41" s="229" t="s">
        <v>215</v>
      </c>
      <c r="O41" s="230" t="s">
        <v>159</v>
      </c>
      <c r="P41" s="35">
        <v>7.37488</v>
      </c>
      <c r="Q41" s="35">
        <v>7.372649999999999</v>
      </c>
      <c r="R41" s="85">
        <v>0.9996976221985984</v>
      </c>
    </row>
    <row r="42" spans="2:18" ht="12.75" customHeight="1">
      <c r="B42" s="368" t="s">
        <v>1116</v>
      </c>
      <c r="C42" s="368"/>
      <c r="D42" s="368"/>
      <c r="E42" s="368"/>
      <c r="F42" s="368"/>
      <c r="G42" s="368"/>
      <c r="H42" s="368"/>
      <c r="I42" s="368"/>
      <c r="J42" s="369"/>
      <c r="K42" s="227">
        <v>57</v>
      </c>
      <c r="L42" s="228">
        <v>8</v>
      </c>
      <c r="M42" s="228">
        <v>1</v>
      </c>
      <c r="N42" s="229" t="s">
        <v>1420</v>
      </c>
      <c r="O42" s="230" t="s">
        <v>43</v>
      </c>
      <c r="P42" s="35">
        <v>10</v>
      </c>
      <c r="Q42" s="35">
        <v>0</v>
      </c>
      <c r="R42" s="85">
        <v>0</v>
      </c>
    </row>
    <row r="43" spans="2:18" ht="12.75" customHeight="1">
      <c r="B43" s="368" t="s">
        <v>1116</v>
      </c>
      <c r="C43" s="368"/>
      <c r="D43" s="368"/>
      <c r="E43" s="368"/>
      <c r="F43" s="368"/>
      <c r="G43" s="368"/>
      <c r="H43" s="368"/>
      <c r="I43" s="368"/>
      <c r="J43" s="369"/>
      <c r="K43" s="227">
        <v>57</v>
      </c>
      <c r="L43" s="228">
        <v>8</v>
      </c>
      <c r="M43" s="228">
        <v>1</v>
      </c>
      <c r="N43" s="229" t="s">
        <v>1421</v>
      </c>
      <c r="O43" s="230" t="s">
        <v>43</v>
      </c>
      <c r="P43" s="35">
        <v>66.84</v>
      </c>
      <c r="Q43" s="35">
        <v>14.98133</v>
      </c>
      <c r="R43" s="85">
        <v>0.22413719329742668</v>
      </c>
    </row>
    <row r="44" spans="2:18" ht="23.25" customHeight="1">
      <c r="B44" s="368" t="s">
        <v>172</v>
      </c>
      <c r="C44" s="368"/>
      <c r="D44" s="368"/>
      <c r="E44" s="368"/>
      <c r="F44" s="368"/>
      <c r="G44" s="368"/>
      <c r="H44" s="368"/>
      <c r="I44" s="368"/>
      <c r="J44" s="369"/>
      <c r="K44" s="227">
        <v>57</v>
      </c>
      <c r="L44" s="228">
        <v>8</v>
      </c>
      <c r="M44" s="228">
        <v>1</v>
      </c>
      <c r="N44" s="229" t="s">
        <v>1422</v>
      </c>
      <c r="O44" s="230" t="s">
        <v>48</v>
      </c>
      <c r="P44" s="35">
        <v>261.897</v>
      </c>
      <c r="Q44" s="35">
        <v>57.151830000000004</v>
      </c>
      <c r="R44" s="85">
        <v>0.21822254550453044</v>
      </c>
    </row>
    <row r="45" spans="2:18" ht="27" customHeight="1">
      <c r="B45" s="368" t="s">
        <v>171</v>
      </c>
      <c r="C45" s="368"/>
      <c r="D45" s="368"/>
      <c r="E45" s="368"/>
      <c r="F45" s="368"/>
      <c r="G45" s="368"/>
      <c r="H45" s="368"/>
      <c r="I45" s="368"/>
      <c r="J45" s="369"/>
      <c r="K45" s="227">
        <v>57</v>
      </c>
      <c r="L45" s="228">
        <v>8</v>
      </c>
      <c r="M45" s="228">
        <v>1</v>
      </c>
      <c r="N45" s="229" t="s">
        <v>1422</v>
      </c>
      <c r="O45" s="230" t="s">
        <v>170</v>
      </c>
      <c r="P45" s="35">
        <v>79.093</v>
      </c>
      <c r="Q45" s="35">
        <v>15.70992</v>
      </c>
      <c r="R45" s="85">
        <v>0.19862592138368756</v>
      </c>
    </row>
    <row r="46" spans="2:18" ht="23.25" customHeight="1">
      <c r="B46" s="368" t="s">
        <v>1116</v>
      </c>
      <c r="C46" s="368"/>
      <c r="D46" s="368"/>
      <c r="E46" s="368"/>
      <c r="F46" s="368"/>
      <c r="G46" s="368"/>
      <c r="H46" s="368"/>
      <c r="I46" s="368"/>
      <c r="J46" s="369"/>
      <c r="K46" s="227">
        <v>57</v>
      </c>
      <c r="L46" s="228">
        <v>8</v>
      </c>
      <c r="M46" s="228">
        <v>1</v>
      </c>
      <c r="N46" s="229" t="s">
        <v>1422</v>
      </c>
      <c r="O46" s="230" t="s">
        <v>43</v>
      </c>
      <c r="P46" s="35">
        <v>3.05</v>
      </c>
      <c r="Q46" s="35">
        <v>0</v>
      </c>
      <c r="R46" s="85">
        <v>0</v>
      </c>
    </row>
    <row r="47" spans="2:18" ht="12.75" customHeight="1">
      <c r="B47" s="368" t="s">
        <v>117</v>
      </c>
      <c r="C47" s="368"/>
      <c r="D47" s="368"/>
      <c r="E47" s="368"/>
      <c r="F47" s="368"/>
      <c r="G47" s="368"/>
      <c r="H47" s="368"/>
      <c r="I47" s="368"/>
      <c r="J47" s="369"/>
      <c r="K47" s="227">
        <v>57</v>
      </c>
      <c r="L47" s="228">
        <v>8</v>
      </c>
      <c r="M47" s="228">
        <v>4</v>
      </c>
      <c r="N47" s="229">
        <v>0</v>
      </c>
      <c r="O47" s="230">
        <v>0</v>
      </c>
      <c r="P47" s="35">
        <v>1056.794</v>
      </c>
      <c r="Q47" s="35">
        <v>143.85528</v>
      </c>
      <c r="R47" s="85">
        <v>0.13612423991809186</v>
      </c>
    </row>
    <row r="48" spans="2:18" ht="12.75" customHeight="1">
      <c r="B48" s="368" t="s">
        <v>80</v>
      </c>
      <c r="C48" s="368"/>
      <c r="D48" s="368"/>
      <c r="E48" s="368"/>
      <c r="F48" s="368"/>
      <c r="G48" s="368"/>
      <c r="H48" s="368"/>
      <c r="I48" s="368"/>
      <c r="J48" s="369"/>
      <c r="K48" s="227">
        <v>57</v>
      </c>
      <c r="L48" s="228">
        <v>8</v>
      </c>
      <c r="M48" s="228">
        <v>4</v>
      </c>
      <c r="N48" s="229" t="s">
        <v>157</v>
      </c>
      <c r="O48" s="230">
        <v>0</v>
      </c>
      <c r="P48" s="35">
        <v>370.498</v>
      </c>
      <c r="Q48" s="35">
        <v>58.13867</v>
      </c>
      <c r="R48" s="85">
        <v>0.15692033425281648</v>
      </c>
    </row>
    <row r="49" spans="2:18" ht="12.75" customHeight="1">
      <c r="B49" s="368" t="s">
        <v>152</v>
      </c>
      <c r="C49" s="368"/>
      <c r="D49" s="368"/>
      <c r="E49" s="368"/>
      <c r="F49" s="368"/>
      <c r="G49" s="368"/>
      <c r="H49" s="368"/>
      <c r="I49" s="368"/>
      <c r="J49" s="369"/>
      <c r="K49" s="227">
        <v>57</v>
      </c>
      <c r="L49" s="228">
        <v>8</v>
      </c>
      <c r="M49" s="228">
        <v>4</v>
      </c>
      <c r="N49" s="229" t="s">
        <v>157</v>
      </c>
      <c r="O49" s="230" t="s">
        <v>44</v>
      </c>
      <c r="P49" s="35">
        <v>284.561</v>
      </c>
      <c r="Q49" s="35">
        <v>44.65336</v>
      </c>
      <c r="R49" s="85">
        <v>0.15692016825917818</v>
      </c>
    </row>
    <row r="50" spans="2:18" ht="37.5" customHeight="1">
      <c r="B50" s="368" t="s">
        <v>151</v>
      </c>
      <c r="C50" s="368"/>
      <c r="D50" s="368"/>
      <c r="E50" s="368"/>
      <c r="F50" s="368"/>
      <c r="G50" s="368"/>
      <c r="H50" s="368"/>
      <c r="I50" s="368"/>
      <c r="J50" s="369"/>
      <c r="K50" s="227">
        <v>57</v>
      </c>
      <c r="L50" s="228">
        <v>8</v>
      </c>
      <c r="M50" s="228">
        <v>4</v>
      </c>
      <c r="N50" s="229" t="s">
        <v>157</v>
      </c>
      <c r="O50" s="230" t="s">
        <v>150</v>
      </c>
      <c r="P50" s="35">
        <v>85.937</v>
      </c>
      <c r="Q50" s="35">
        <v>13.48531</v>
      </c>
      <c r="R50" s="85">
        <v>0.15692088390332454</v>
      </c>
    </row>
    <row r="51" spans="2:18" ht="51.75" customHeight="1">
      <c r="B51" s="368" t="s">
        <v>78</v>
      </c>
      <c r="C51" s="368"/>
      <c r="D51" s="368"/>
      <c r="E51" s="368"/>
      <c r="F51" s="368"/>
      <c r="G51" s="368"/>
      <c r="H51" s="368"/>
      <c r="I51" s="368"/>
      <c r="J51" s="369"/>
      <c r="K51" s="227">
        <v>57</v>
      </c>
      <c r="L51" s="228">
        <v>8</v>
      </c>
      <c r="M51" s="228">
        <v>4</v>
      </c>
      <c r="N51" s="229" t="s">
        <v>173</v>
      </c>
      <c r="O51" s="230">
        <v>0</v>
      </c>
      <c r="P51" s="35">
        <v>526.296</v>
      </c>
      <c r="Q51" s="35">
        <v>85.71661</v>
      </c>
      <c r="R51" s="85">
        <v>0.1628676828248742</v>
      </c>
    </row>
    <row r="52" spans="2:18" ht="12.75" customHeight="1">
      <c r="B52" s="368" t="s">
        <v>152</v>
      </c>
      <c r="C52" s="368"/>
      <c r="D52" s="368"/>
      <c r="E52" s="368"/>
      <c r="F52" s="368"/>
      <c r="G52" s="368"/>
      <c r="H52" s="368"/>
      <c r="I52" s="368"/>
      <c r="J52" s="369"/>
      <c r="K52" s="227">
        <v>57</v>
      </c>
      <c r="L52" s="228">
        <v>8</v>
      </c>
      <c r="M52" s="228">
        <v>4</v>
      </c>
      <c r="N52" s="229" t="s">
        <v>173</v>
      </c>
      <c r="O52" s="230" t="s">
        <v>44</v>
      </c>
      <c r="P52" s="35">
        <v>318.66</v>
      </c>
      <c r="Q52" s="35">
        <v>61.36343</v>
      </c>
      <c r="R52" s="85">
        <v>0.19256709345383793</v>
      </c>
    </row>
    <row r="53" spans="2:18" ht="36.75" customHeight="1">
      <c r="B53" s="368" t="s">
        <v>151</v>
      </c>
      <c r="C53" s="368"/>
      <c r="D53" s="368"/>
      <c r="E53" s="368"/>
      <c r="F53" s="368"/>
      <c r="G53" s="368"/>
      <c r="H53" s="368"/>
      <c r="I53" s="368"/>
      <c r="J53" s="369"/>
      <c r="K53" s="227">
        <v>57</v>
      </c>
      <c r="L53" s="228">
        <v>8</v>
      </c>
      <c r="M53" s="228">
        <v>4</v>
      </c>
      <c r="N53" s="229" t="s">
        <v>173</v>
      </c>
      <c r="O53" s="230" t="s">
        <v>150</v>
      </c>
      <c r="P53" s="35">
        <v>96.236</v>
      </c>
      <c r="Q53" s="35">
        <v>18.53179</v>
      </c>
      <c r="R53" s="85">
        <v>0.19256608753481025</v>
      </c>
    </row>
    <row r="54" spans="2:18" ht="27.75" customHeight="1">
      <c r="B54" s="368" t="s">
        <v>1116</v>
      </c>
      <c r="C54" s="368"/>
      <c r="D54" s="368"/>
      <c r="E54" s="368"/>
      <c r="F54" s="368"/>
      <c r="G54" s="368"/>
      <c r="H54" s="368"/>
      <c r="I54" s="368"/>
      <c r="J54" s="369"/>
      <c r="K54" s="227">
        <v>57</v>
      </c>
      <c r="L54" s="228">
        <v>8</v>
      </c>
      <c r="M54" s="228">
        <v>4</v>
      </c>
      <c r="N54" s="229" t="s">
        <v>173</v>
      </c>
      <c r="O54" s="230" t="s">
        <v>43</v>
      </c>
      <c r="P54" s="35">
        <v>110.5</v>
      </c>
      <c r="Q54" s="35">
        <v>5.64649</v>
      </c>
      <c r="R54" s="85">
        <v>0.05109945701357466</v>
      </c>
    </row>
    <row r="55" spans="2:18" ht="12.75" customHeight="1">
      <c r="B55" s="368" t="s">
        <v>39</v>
      </c>
      <c r="C55" s="368"/>
      <c r="D55" s="368"/>
      <c r="E55" s="368"/>
      <c r="F55" s="368"/>
      <c r="G55" s="368"/>
      <c r="H55" s="368"/>
      <c r="I55" s="368"/>
      <c r="J55" s="369"/>
      <c r="K55" s="227">
        <v>57</v>
      </c>
      <c r="L55" s="228">
        <v>8</v>
      </c>
      <c r="M55" s="228">
        <v>4</v>
      </c>
      <c r="N55" s="229" t="s">
        <v>173</v>
      </c>
      <c r="O55" s="230" t="s">
        <v>45</v>
      </c>
      <c r="P55" s="35">
        <v>0.7251000000000001</v>
      </c>
      <c r="Q55" s="35">
        <v>0</v>
      </c>
      <c r="R55" s="85">
        <v>0</v>
      </c>
    </row>
    <row r="56" spans="2:18" ht="12.75" customHeight="1">
      <c r="B56" s="368" t="s">
        <v>160</v>
      </c>
      <c r="C56" s="368"/>
      <c r="D56" s="368"/>
      <c r="E56" s="368"/>
      <c r="F56" s="368"/>
      <c r="G56" s="368"/>
      <c r="H56" s="368"/>
      <c r="I56" s="368"/>
      <c r="J56" s="369"/>
      <c r="K56" s="227">
        <v>57</v>
      </c>
      <c r="L56" s="228">
        <v>8</v>
      </c>
      <c r="M56" s="228">
        <v>4</v>
      </c>
      <c r="N56" s="229" t="s">
        <v>173</v>
      </c>
      <c r="O56" s="230" t="s">
        <v>159</v>
      </c>
      <c r="P56" s="35">
        <v>0.1749</v>
      </c>
      <c r="Q56" s="35">
        <v>0.1749</v>
      </c>
      <c r="R56" s="85">
        <v>1</v>
      </c>
    </row>
    <row r="57" spans="2:18" ht="12.75" customHeight="1">
      <c r="B57" s="368" t="s">
        <v>1116</v>
      </c>
      <c r="C57" s="368"/>
      <c r="D57" s="368"/>
      <c r="E57" s="368"/>
      <c r="F57" s="368"/>
      <c r="G57" s="368"/>
      <c r="H57" s="368"/>
      <c r="I57" s="368"/>
      <c r="J57" s="369"/>
      <c r="K57" s="227">
        <v>57</v>
      </c>
      <c r="L57" s="228">
        <v>8</v>
      </c>
      <c r="M57" s="228">
        <v>4</v>
      </c>
      <c r="N57" s="229" t="s">
        <v>1423</v>
      </c>
      <c r="O57" s="230" t="s">
        <v>43</v>
      </c>
      <c r="P57" s="35">
        <v>150</v>
      </c>
      <c r="Q57" s="35">
        <v>0</v>
      </c>
      <c r="R57" s="85">
        <v>0</v>
      </c>
    </row>
    <row r="58" spans="2:18" ht="12.75" customHeight="1">
      <c r="B58" s="368" t="s">
        <v>1116</v>
      </c>
      <c r="C58" s="368"/>
      <c r="D58" s="368"/>
      <c r="E58" s="368"/>
      <c r="F58" s="368"/>
      <c r="G58" s="368"/>
      <c r="H58" s="368"/>
      <c r="I58" s="368"/>
      <c r="J58" s="369"/>
      <c r="K58" s="227">
        <v>57</v>
      </c>
      <c r="L58" s="228">
        <v>8</v>
      </c>
      <c r="M58" s="228">
        <v>4</v>
      </c>
      <c r="N58" s="229" t="s">
        <v>1424</v>
      </c>
      <c r="O58" s="230" t="s">
        <v>43</v>
      </c>
      <c r="P58" s="35">
        <v>10</v>
      </c>
      <c r="Q58" s="35">
        <v>0</v>
      </c>
      <c r="R58" s="85">
        <v>0</v>
      </c>
    </row>
    <row r="59" spans="2:18" ht="12.75" customHeight="1">
      <c r="B59" s="368" t="s">
        <v>79</v>
      </c>
      <c r="C59" s="368"/>
      <c r="D59" s="368"/>
      <c r="E59" s="368"/>
      <c r="F59" s="368"/>
      <c r="G59" s="368"/>
      <c r="H59" s="368"/>
      <c r="I59" s="368"/>
      <c r="J59" s="369"/>
      <c r="K59" s="227">
        <v>74</v>
      </c>
      <c r="L59" s="228">
        <v>0</v>
      </c>
      <c r="M59" s="228">
        <v>0</v>
      </c>
      <c r="N59" s="229">
        <v>0</v>
      </c>
      <c r="O59" s="230">
        <v>0</v>
      </c>
      <c r="P59" s="35">
        <v>102120.94145999999</v>
      </c>
      <c r="Q59" s="35">
        <v>24904.54413</v>
      </c>
      <c r="R59" s="85">
        <v>0.24387303694957535</v>
      </c>
    </row>
    <row r="60" spans="2:18" ht="12.75" customHeight="1">
      <c r="B60" s="368" t="s">
        <v>107</v>
      </c>
      <c r="C60" s="368"/>
      <c r="D60" s="368"/>
      <c r="E60" s="368"/>
      <c r="F60" s="368"/>
      <c r="G60" s="368"/>
      <c r="H60" s="368"/>
      <c r="I60" s="368"/>
      <c r="J60" s="369"/>
      <c r="K60" s="227">
        <v>74</v>
      </c>
      <c r="L60" s="228">
        <v>5</v>
      </c>
      <c r="M60" s="228">
        <v>0</v>
      </c>
      <c r="N60" s="229">
        <v>0</v>
      </c>
      <c r="O60" s="230">
        <v>0</v>
      </c>
      <c r="P60" s="35">
        <v>2766.2</v>
      </c>
      <c r="Q60" s="35">
        <v>1903.562</v>
      </c>
      <c r="R60" s="85">
        <v>0.6881505314149374</v>
      </c>
    </row>
    <row r="61" spans="2:18" ht="27" customHeight="1">
      <c r="B61" s="368" t="s">
        <v>108</v>
      </c>
      <c r="C61" s="368"/>
      <c r="D61" s="368"/>
      <c r="E61" s="368"/>
      <c r="F61" s="368"/>
      <c r="G61" s="368"/>
      <c r="H61" s="368"/>
      <c r="I61" s="368"/>
      <c r="J61" s="369"/>
      <c r="K61" s="227">
        <v>74</v>
      </c>
      <c r="L61" s="228">
        <v>5</v>
      </c>
      <c r="M61" s="228">
        <v>2</v>
      </c>
      <c r="N61" s="229">
        <v>0</v>
      </c>
      <c r="O61" s="230">
        <v>0</v>
      </c>
      <c r="P61" s="35">
        <v>2766.2</v>
      </c>
      <c r="Q61" s="35">
        <v>1903.562</v>
      </c>
      <c r="R61" s="85">
        <v>0.6881505314149374</v>
      </c>
    </row>
    <row r="62" spans="2:18" ht="22.5" customHeight="1">
      <c r="B62" s="368" t="s">
        <v>1116</v>
      </c>
      <c r="C62" s="368"/>
      <c r="D62" s="368"/>
      <c r="E62" s="368"/>
      <c r="F62" s="368"/>
      <c r="G62" s="368"/>
      <c r="H62" s="368"/>
      <c r="I62" s="368"/>
      <c r="J62" s="369"/>
      <c r="K62" s="227">
        <v>74</v>
      </c>
      <c r="L62" s="228">
        <v>5</v>
      </c>
      <c r="M62" s="228">
        <v>2</v>
      </c>
      <c r="N62" s="229" t="s">
        <v>1413</v>
      </c>
      <c r="O62" s="230" t="s">
        <v>43</v>
      </c>
      <c r="P62" s="35">
        <v>2499</v>
      </c>
      <c r="Q62" s="35">
        <v>1636.362</v>
      </c>
      <c r="R62" s="85">
        <v>0.6548067226890757</v>
      </c>
    </row>
    <row r="63" spans="2:18" ht="26.25" customHeight="1">
      <c r="B63" s="368" t="s">
        <v>1116</v>
      </c>
      <c r="C63" s="368"/>
      <c r="D63" s="368"/>
      <c r="E63" s="368"/>
      <c r="F63" s="368"/>
      <c r="G63" s="368"/>
      <c r="H63" s="368"/>
      <c r="I63" s="368"/>
      <c r="J63" s="369"/>
      <c r="K63" s="227">
        <v>74</v>
      </c>
      <c r="L63" s="228">
        <v>5</v>
      </c>
      <c r="M63" s="228">
        <v>2</v>
      </c>
      <c r="N63" s="229" t="s">
        <v>1425</v>
      </c>
      <c r="O63" s="230" t="s">
        <v>43</v>
      </c>
      <c r="P63" s="35">
        <v>267.2</v>
      </c>
      <c r="Q63" s="35">
        <v>267.2</v>
      </c>
      <c r="R63" s="85">
        <v>1</v>
      </c>
    </row>
    <row r="64" spans="2:18" ht="12.75" customHeight="1">
      <c r="B64" s="368" t="s">
        <v>110</v>
      </c>
      <c r="C64" s="368"/>
      <c r="D64" s="368"/>
      <c r="E64" s="368"/>
      <c r="F64" s="368"/>
      <c r="G64" s="368"/>
      <c r="H64" s="368"/>
      <c r="I64" s="368"/>
      <c r="J64" s="369"/>
      <c r="K64" s="227">
        <v>74</v>
      </c>
      <c r="L64" s="228">
        <v>7</v>
      </c>
      <c r="M64" s="228">
        <v>0</v>
      </c>
      <c r="N64" s="229">
        <v>0</v>
      </c>
      <c r="O64" s="230">
        <v>0</v>
      </c>
      <c r="P64" s="35">
        <v>88021.74145999999</v>
      </c>
      <c r="Q64" s="35">
        <v>20545.29622</v>
      </c>
      <c r="R64" s="85">
        <v>0.2334116080779482</v>
      </c>
    </row>
    <row r="65" spans="2:18" ht="12.75" customHeight="1">
      <c r="B65" s="368" t="s">
        <v>111</v>
      </c>
      <c r="C65" s="368"/>
      <c r="D65" s="368"/>
      <c r="E65" s="368"/>
      <c r="F65" s="368"/>
      <c r="G65" s="368"/>
      <c r="H65" s="368"/>
      <c r="I65" s="368"/>
      <c r="J65" s="369"/>
      <c r="K65" s="227">
        <v>74</v>
      </c>
      <c r="L65" s="228">
        <v>7</v>
      </c>
      <c r="M65" s="228">
        <v>1</v>
      </c>
      <c r="N65" s="229">
        <v>0</v>
      </c>
      <c r="O65" s="230">
        <v>0</v>
      </c>
      <c r="P65" s="35">
        <v>27642.830850000002</v>
      </c>
      <c r="Q65" s="35">
        <v>6129.53032</v>
      </c>
      <c r="R65" s="85">
        <v>0.22174032584654763</v>
      </c>
    </row>
    <row r="66" spans="2:18" ht="12.75" customHeight="1">
      <c r="B66" s="368" t="s">
        <v>172</v>
      </c>
      <c r="C66" s="368"/>
      <c r="D66" s="368"/>
      <c r="E66" s="368"/>
      <c r="F66" s="368"/>
      <c r="G66" s="368"/>
      <c r="H66" s="368"/>
      <c r="I66" s="368"/>
      <c r="J66" s="369"/>
      <c r="K66" s="227">
        <v>74</v>
      </c>
      <c r="L66" s="228">
        <v>7</v>
      </c>
      <c r="M66" s="228">
        <v>1</v>
      </c>
      <c r="N66" s="229" t="s">
        <v>216</v>
      </c>
      <c r="O66" s="230" t="s">
        <v>48</v>
      </c>
      <c r="P66" s="35">
        <v>8897.403</v>
      </c>
      <c r="Q66" s="35">
        <v>2334.4879300000002</v>
      </c>
      <c r="R66" s="85">
        <v>0.2623785760856286</v>
      </c>
    </row>
    <row r="67" spans="2:18" ht="27.75" customHeight="1">
      <c r="B67" s="368" t="s">
        <v>176</v>
      </c>
      <c r="C67" s="368"/>
      <c r="D67" s="368"/>
      <c r="E67" s="368"/>
      <c r="F67" s="368"/>
      <c r="G67" s="368"/>
      <c r="H67" s="368"/>
      <c r="I67" s="368"/>
      <c r="J67" s="369"/>
      <c r="K67" s="227">
        <v>74</v>
      </c>
      <c r="L67" s="228">
        <v>7</v>
      </c>
      <c r="M67" s="228">
        <v>1</v>
      </c>
      <c r="N67" s="229" t="s">
        <v>216</v>
      </c>
      <c r="O67" s="230" t="s">
        <v>49</v>
      </c>
      <c r="P67" s="35">
        <v>1.38</v>
      </c>
      <c r="Q67" s="35">
        <v>0.345</v>
      </c>
      <c r="R67" s="85">
        <v>0.25</v>
      </c>
    </row>
    <row r="68" spans="2:18" ht="23.25" customHeight="1">
      <c r="B68" s="368" t="s">
        <v>171</v>
      </c>
      <c r="C68" s="368"/>
      <c r="D68" s="368"/>
      <c r="E68" s="368"/>
      <c r="F68" s="368"/>
      <c r="G68" s="368"/>
      <c r="H68" s="368"/>
      <c r="I68" s="368"/>
      <c r="J68" s="369"/>
      <c r="K68" s="227">
        <v>74</v>
      </c>
      <c r="L68" s="228">
        <v>7</v>
      </c>
      <c r="M68" s="228">
        <v>1</v>
      </c>
      <c r="N68" s="229" t="s">
        <v>216</v>
      </c>
      <c r="O68" s="230" t="s">
        <v>170</v>
      </c>
      <c r="P68" s="35">
        <v>2846.411</v>
      </c>
      <c r="Q68" s="35">
        <v>592.51686</v>
      </c>
      <c r="R68" s="85">
        <v>0.20816279166993099</v>
      </c>
    </row>
    <row r="69" spans="2:18" ht="22.5" customHeight="1">
      <c r="B69" s="368" t="s">
        <v>1116</v>
      </c>
      <c r="C69" s="368"/>
      <c r="D69" s="368"/>
      <c r="E69" s="368"/>
      <c r="F69" s="368"/>
      <c r="G69" s="368"/>
      <c r="H69" s="368"/>
      <c r="I69" s="368"/>
      <c r="J69" s="369"/>
      <c r="K69" s="227">
        <v>74</v>
      </c>
      <c r="L69" s="228">
        <v>7</v>
      </c>
      <c r="M69" s="228">
        <v>1</v>
      </c>
      <c r="N69" s="229" t="s">
        <v>216</v>
      </c>
      <c r="O69" s="230" t="s">
        <v>43</v>
      </c>
      <c r="P69" s="35">
        <v>535.34</v>
      </c>
      <c r="Q69" s="35">
        <v>140.59482</v>
      </c>
      <c r="R69" s="85">
        <v>0.2626271528374491</v>
      </c>
    </row>
    <row r="70" spans="2:18" ht="12.75" customHeight="1">
      <c r="B70" s="368" t="s">
        <v>220</v>
      </c>
      <c r="C70" s="368"/>
      <c r="D70" s="368"/>
      <c r="E70" s="368"/>
      <c r="F70" s="368"/>
      <c r="G70" s="368"/>
      <c r="H70" s="368"/>
      <c r="I70" s="368"/>
      <c r="J70" s="369"/>
      <c r="K70" s="227">
        <v>74</v>
      </c>
      <c r="L70" s="228">
        <v>7</v>
      </c>
      <c r="M70" s="228">
        <v>1</v>
      </c>
      <c r="N70" s="229" t="s">
        <v>216</v>
      </c>
      <c r="O70" s="230" t="s">
        <v>221</v>
      </c>
      <c r="P70" s="35">
        <v>32.31797</v>
      </c>
      <c r="Q70" s="35">
        <v>32.24702</v>
      </c>
      <c r="R70" s="85">
        <v>0.9978046269614087</v>
      </c>
    </row>
    <row r="71" spans="2:18" ht="12.75" customHeight="1">
      <c r="B71" s="368" t="s">
        <v>39</v>
      </c>
      <c r="C71" s="368"/>
      <c r="D71" s="368"/>
      <c r="E71" s="368"/>
      <c r="F71" s="368"/>
      <c r="G71" s="368"/>
      <c r="H71" s="368"/>
      <c r="I71" s="368"/>
      <c r="J71" s="369"/>
      <c r="K71" s="227">
        <v>74</v>
      </c>
      <c r="L71" s="228">
        <v>7</v>
      </c>
      <c r="M71" s="228">
        <v>1</v>
      </c>
      <c r="N71" s="229" t="s">
        <v>216</v>
      </c>
      <c r="O71" s="230" t="s">
        <v>45</v>
      </c>
      <c r="P71" s="35">
        <v>201.96971</v>
      </c>
      <c r="Q71" s="35">
        <v>19.366</v>
      </c>
      <c r="R71" s="85">
        <v>0.09588566523168252</v>
      </c>
    </row>
    <row r="72" spans="2:18" ht="12.75" customHeight="1">
      <c r="B72" s="368" t="s">
        <v>40</v>
      </c>
      <c r="C72" s="368"/>
      <c r="D72" s="368"/>
      <c r="E72" s="368"/>
      <c r="F72" s="368"/>
      <c r="G72" s="368"/>
      <c r="H72" s="368"/>
      <c r="I72" s="368"/>
      <c r="J72" s="369"/>
      <c r="K72" s="227">
        <v>74</v>
      </c>
      <c r="L72" s="228">
        <v>7</v>
      </c>
      <c r="M72" s="228">
        <v>1</v>
      </c>
      <c r="N72" s="229" t="s">
        <v>216</v>
      </c>
      <c r="O72" s="230" t="s">
        <v>46</v>
      </c>
      <c r="P72" s="35">
        <v>0.75</v>
      </c>
      <c r="Q72" s="35">
        <v>0.75</v>
      </c>
      <c r="R72" s="85">
        <v>1</v>
      </c>
    </row>
    <row r="73" spans="2:18" ht="26.25" customHeight="1">
      <c r="B73" s="368" t="s">
        <v>160</v>
      </c>
      <c r="C73" s="368"/>
      <c r="D73" s="368"/>
      <c r="E73" s="368"/>
      <c r="F73" s="368"/>
      <c r="G73" s="368"/>
      <c r="H73" s="368"/>
      <c r="I73" s="368"/>
      <c r="J73" s="369"/>
      <c r="K73" s="227">
        <v>74</v>
      </c>
      <c r="L73" s="228">
        <v>7</v>
      </c>
      <c r="M73" s="228">
        <v>1</v>
      </c>
      <c r="N73" s="229" t="s">
        <v>216</v>
      </c>
      <c r="O73" s="230" t="s">
        <v>159</v>
      </c>
      <c r="P73" s="35">
        <v>0.63475</v>
      </c>
      <c r="Q73" s="35">
        <v>0.622</v>
      </c>
      <c r="R73" s="85">
        <v>0.9799133517132729</v>
      </c>
    </row>
    <row r="74" spans="2:18" ht="26.25" customHeight="1">
      <c r="B74" s="368" t="s">
        <v>1116</v>
      </c>
      <c r="C74" s="368"/>
      <c r="D74" s="368"/>
      <c r="E74" s="368"/>
      <c r="F74" s="368"/>
      <c r="G74" s="368"/>
      <c r="H74" s="368"/>
      <c r="I74" s="368"/>
      <c r="J74" s="369"/>
      <c r="K74" s="227">
        <v>74</v>
      </c>
      <c r="L74" s="228">
        <v>7</v>
      </c>
      <c r="M74" s="228">
        <v>1</v>
      </c>
      <c r="N74" s="229" t="s">
        <v>217</v>
      </c>
      <c r="O74" s="230" t="s">
        <v>43</v>
      </c>
      <c r="P74" s="35">
        <v>4937.4</v>
      </c>
      <c r="Q74" s="35">
        <v>518.03142</v>
      </c>
      <c r="R74" s="85">
        <v>0.10491988090898045</v>
      </c>
    </row>
    <row r="75" spans="2:18" ht="27" customHeight="1">
      <c r="B75" s="368" t="s">
        <v>1116</v>
      </c>
      <c r="C75" s="368"/>
      <c r="D75" s="368"/>
      <c r="E75" s="368"/>
      <c r="F75" s="368"/>
      <c r="G75" s="368"/>
      <c r="H75" s="368"/>
      <c r="I75" s="368"/>
      <c r="J75" s="369"/>
      <c r="K75" s="227">
        <v>74</v>
      </c>
      <c r="L75" s="228">
        <v>7</v>
      </c>
      <c r="M75" s="228">
        <v>1</v>
      </c>
      <c r="N75" s="229" t="s">
        <v>438</v>
      </c>
      <c r="O75" s="230" t="s">
        <v>43</v>
      </c>
      <c r="P75" s="35">
        <v>144</v>
      </c>
      <c r="Q75" s="35">
        <v>0</v>
      </c>
      <c r="R75" s="85">
        <v>0</v>
      </c>
    </row>
    <row r="76" spans="2:18" ht="12.75" customHeight="1">
      <c r="B76" s="368" t="s">
        <v>1116</v>
      </c>
      <c r="C76" s="368"/>
      <c r="D76" s="368"/>
      <c r="E76" s="368"/>
      <c r="F76" s="368"/>
      <c r="G76" s="368"/>
      <c r="H76" s="368"/>
      <c r="I76" s="368"/>
      <c r="J76" s="369"/>
      <c r="K76" s="227">
        <v>74</v>
      </c>
      <c r="L76" s="228">
        <v>7</v>
      </c>
      <c r="M76" s="228">
        <v>1</v>
      </c>
      <c r="N76" s="229" t="s">
        <v>1426</v>
      </c>
      <c r="O76" s="230" t="s">
        <v>43</v>
      </c>
      <c r="P76" s="35">
        <v>260</v>
      </c>
      <c r="Q76" s="35">
        <v>260</v>
      </c>
      <c r="R76" s="85">
        <v>1</v>
      </c>
    </row>
    <row r="77" spans="2:18" ht="27" customHeight="1">
      <c r="B77" s="368" t="s">
        <v>1116</v>
      </c>
      <c r="C77" s="368"/>
      <c r="D77" s="368"/>
      <c r="E77" s="368"/>
      <c r="F77" s="368"/>
      <c r="G77" s="368"/>
      <c r="H77" s="368"/>
      <c r="I77" s="368"/>
      <c r="J77" s="369"/>
      <c r="K77" s="227">
        <v>74</v>
      </c>
      <c r="L77" s="228">
        <v>7</v>
      </c>
      <c r="M77" s="228">
        <v>1</v>
      </c>
      <c r="N77" s="229" t="s">
        <v>1427</v>
      </c>
      <c r="O77" s="230" t="s">
        <v>43</v>
      </c>
      <c r="P77" s="35">
        <v>195.428</v>
      </c>
      <c r="Q77" s="35">
        <v>127.61148</v>
      </c>
      <c r="R77" s="85">
        <v>0.6529846286100252</v>
      </c>
    </row>
    <row r="78" spans="2:18" ht="38.25" customHeight="1">
      <c r="B78" s="368" t="s">
        <v>1116</v>
      </c>
      <c r="C78" s="368"/>
      <c r="D78" s="368"/>
      <c r="E78" s="368"/>
      <c r="F78" s="368"/>
      <c r="G78" s="368"/>
      <c r="H78" s="368"/>
      <c r="I78" s="368"/>
      <c r="J78" s="369"/>
      <c r="K78" s="227">
        <v>74</v>
      </c>
      <c r="L78" s="228">
        <v>7</v>
      </c>
      <c r="M78" s="228">
        <v>1</v>
      </c>
      <c r="N78" s="229" t="s">
        <v>1428</v>
      </c>
      <c r="O78" s="230" t="s">
        <v>43</v>
      </c>
      <c r="P78" s="35">
        <v>275.79642</v>
      </c>
      <c r="Q78" s="35">
        <v>238.6972</v>
      </c>
      <c r="R78" s="85">
        <v>0.8654833155557277</v>
      </c>
    </row>
    <row r="79" spans="2:18" ht="23.25" customHeight="1">
      <c r="B79" s="368" t="s">
        <v>172</v>
      </c>
      <c r="C79" s="368"/>
      <c r="D79" s="368"/>
      <c r="E79" s="368"/>
      <c r="F79" s="368"/>
      <c r="G79" s="368"/>
      <c r="H79" s="368"/>
      <c r="I79" s="368"/>
      <c r="J79" s="369"/>
      <c r="K79" s="227">
        <v>74</v>
      </c>
      <c r="L79" s="228">
        <v>7</v>
      </c>
      <c r="M79" s="228">
        <v>1</v>
      </c>
      <c r="N79" s="229" t="s">
        <v>178</v>
      </c>
      <c r="O79" s="230" t="s">
        <v>48</v>
      </c>
      <c r="P79" s="35">
        <v>6869.37</v>
      </c>
      <c r="Q79" s="35">
        <v>1449.6475500000001</v>
      </c>
      <c r="R79" s="85">
        <v>0.21103064036440025</v>
      </c>
    </row>
    <row r="80" spans="2:18" ht="25.5" customHeight="1">
      <c r="B80" s="368" t="s">
        <v>176</v>
      </c>
      <c r="C80" s="368"/>
      <c r="D80" s="368"/>
      <c r="E80" s="368"/>
      <c r="F80" s="368"/>
      <c r="G80" s="368"/>
      <c r="H80" s="368"/>
      <c r="I80" s="368"/>
      <c r="J80" s="369"/>
      <c r="K80" s="227">
        <v>74</v>
      </c>
      <c r="L80" s="228">
        <v>7</v>
      </c>
      <c r="M80" s="228">
        <v>1</v>
      </c>
      <c r="N80" s="229" t="s">
        <v>178</v>
      </c>
      <c r="O80" s="230" t="s">
        <v>49</v>
      </c>
      <c r="P80" s="35">
        <v>3.45</v>
      </c>
      <c r="Q80" s="35">
        <v>0.575</v>
      </c>
      <c r="R80" s="85">
        <v>0.16666666666666666</v>
      </c>
    </row>
    <row r="81" spans="2:18" ht="12.75" customHeight="1">
      <c r="B81" s="368" t="s">
        <v>171</v>
      </c>
      <c r="C81" s="368"/>
      <c r="D81" s="368"/>
      <c r="E81" s="368"/>
      <c r="F81" s="368"/>
      <c r="G81" s="368"/>
      <c r="H81" s="368"/>
      <c r="I81" s="368"/>
      <c r="J81" s="369"/>
      <c r="K81" s="227">
        <v>74</v>
      </c>
      <c r="L81" s="228">
        <v>7</v>
      </c>
      <c r="M81" s="228">
        <v>1</v>
      </c>
      <c r="N81" s="229" t="s">
        <v>178</v>
      </c>
      <c r="O81" s="230" t="s">
        <v>170</v>
      </c>
      <c r="P81" s="35">
        <v>2075.16</v>
      </c>
      <c r="Q81" s="35">
        <v>361.35204</v>
      </c>
      <c r="R81" s="85">
        <v>0.17413213438963743</v>
      </c>
    </row>
    <row r="82" spans="2:18" ht="12.75" customHeight="1">
      <c r="B82" s="368" t="s">
        <v>1116</v>
      </c>
      <c r="C82" s="368"/>
      <c r="D82" s="368"/>
      <c r="E82" s="368"/>
      <c r="F82" s="368"/>
      <c r="G82" s="368"/>
      <c r="H82" s="368"/>
      <c r="I82" s="368"/>
      <c r="J82" s="369"/>
      <c r="K82" s="227">
        <v>74</v>
      </c>
      <c r="L82" s="228">
        <v>7</v>
      </c>
      <c r="M82" s="228">
        <v>1</v>
      </c>
      <c r="N82" s="229" t="s">
        <v>178</v>
      </c>
      <c r="O82" s="230" t="s">
        <v>43</v>
      </c>
      <c r="P82" s="35">
        <v>334</v>
      </c>
      <c r="Q82" s="35">
        <v>50.666</v>
      </c>
      <c r="R82" s="85">
        <v>0.1516946107784431</v>
      </c>
    </row>
    <row r="83" spans="2:18" ht="34.5" customHeight="1">
      <c r="B83" s="368" t="s">
        <v>42</v>
      </c>
      <c r="C83" s="368"/>
      <c r="D83" s="368"/>
      <c r="E83" s="368"/>
      <c r="F83" s="368"/>
      <c r="G83" s="368"/>
      <c r="H83" s="368"/>
      <c r="I83" s="368"/>
      <c r="J83" s="369"/>
      <c r="K83" s="227">
        <v>74</v>
      </c>
      <c r="L83" s="228">
        <v>7</v>
      </c>
      <c r="M83" s="228">
        <v>1</v>
      </c>
      <c r="N83" s="229" t="s">
        <v>178</v>
      </c>
      <c r="O83" s="230" t="s">
        <v>52</v>
      </c>
      <c r="P83" s="35">
        <v>2.02</v>
      </c>
      <c r="Q83" s="35">
        <v>2.02</v>
      </c>
      <c r="R83" s="85">
        <v>1</v>
      </c>
    </row>
    <row r="84" spans="2:18" ht="28.5" customHeight="1">
      <c r="B84" s="368" t="s">
        <v>1116</v>
      </c>
      <c r="C84" s="368"/>
      <c r="D84" s="368"/>
      <c r="E84" s="368"/>
      <c r="F84" s="368"/>
      <c r="G84" s="368"/>
      <c r="H84" s="368"/>
      <c r="I84" s="368"/>
      <c r="J84" s="369"/>
      <c r="K84" s="227">
        <v>74</v>
      </c>
      <c r="L84" s="228">
        <v>7</v>
      </c>
      <c r="M84" s="228">
        <v>1</v>
      </c>
      <c r="N84" s="229" t="s">
        <v>218</v>
      </c>
      <c r="O84" s="230" t="s">
        <v>43</v>
      </c>
      <c r="P84" s="35">
        <v>30</v>
      </c>
      <c r="Q84" s="35">
        <v>0</v>
      </c>
      <c r="R84" s="85">
        <v>0</v>
      </c>
    </row>
    <row r="85" spans="2:18" ht="25.5" customHeight="1">
      <c r="B85" s="368" t="s">
        <v>112</v>
      </c>
      <c r="C85" s="368"/>
      <c r="D85" s="368"/>
      <c r="E85" s="368"/>
      <c r="F85" s="368"/>
      <c r="G85" s="368"/>
      <c r="H85" s="368"/>
      <c r="I85" s="368"/>
      <c r="J85" s="369"/>
      <c r="K85" s="227">
        <v>74</v>
      </c>
      <c r="L85" s="228">
        <v>7</v>
      </c>
      <c r="M85" s="228">
        <v>2</v>
      </c>
      <c r="N85" s="229">
        <v>0</v>
      </c>
      <c r="O85" s="230">
        <v>0</v>
      </c>
      <c r="P85" s="35">
        <v>54470.15961</v>
      </c>
      <c r="Q85" s="35">
        <v>13109.62789</v>
      </c>
      <c r="R85" s="85">
        <v>0.24067540803741733</v>
      </c>
    </row>
    <row r="86" spans="2:18" ht="12.75" customHeight="1">
      <c r="B86" s="368" t="s">
        <v>172</v>
      </c>
      <c r="C86" s="368"/>
      <c r="D86" s="368"/>
      <c r="E86" s="368"/>
      <c r="F86" s="368"/>
      <c r="G86" s="368"/>
      <c r="H86" s="368"/>
      <c r="I86" s="368"/>
      <c r="J86" s="369"/>
      <c r="K86" s="227">
        <v>74</v>
      </c>
      <c r="L86" s="228">
        <v>7</v>
      </c>
      <c r="M86" s="228">
        <v>2</v>
      </c>
      <c r="N86" s="229" t="s">
        <v>219</v>
      </c>
      <c r="O86" s="230" t="s">
        <v>48</v>
      </c>
      <c r="P86" s="35">
        <v>1332.39585</v>
      </c>
      <c r="Q86" s="35">
        <v>610.00074</v>
      </c>
      <c r="R86" s="85">
        <v>0.45782245569137725</v>
      </c>
    </row>
    <row r="87" spans="2:18" ht="12.75" customHeight="1">
      <c r="B87" s="368" t="s">
        <v>171</v>
      </c>
      <c r="C87" s="368"/>
      <c r="D87" s="368"/>
      <c r="E87" s="368"/>
      <c r="F87" s="368"/>
      <c r="G87" s="368"/>
      <c r="H87" s="368"/>
      <c r="I87" s="368"/>
      <c r="J87" s="369"/>
      <c r="K87" s="227">
        <v>74</v>
      </c>
      <c r="L87" s="228">
        <v>7</v>
      </c>
      <c r="M87" s="228">
        <v>2</v>
      </c>
      <c r="N87" s="229" t="s">
        <v>219</v>
      </c>
      <c r="O87" s="230" t="s">
        <v>170</v>
      </c>
      <c r="P87" s="35">
        <v>412.95461</v>
      </c>
      <c r="Q87" s="35">
        <v>172.87548999999999</v>
      </c>
      <c r="R87" s="85">
        <v>0.4186307303846299</v>
      </c>
    </row>
    <row r="88" spans="2:18" ht="12.75" customHeight="1">
      <c r="B88" s="368" t="s">
        <v>1116</v>
      </c>
      <c r="C88" s="368"/>
      <c r="D88" s="368"/>
      <c r="E88" s="368"/>
      <c r="F88" s="368"/>
      <c r="G88" s="368"/>
      <c r="H88" s="368"/>
      <c r="I88" s="368"/>
      <c r="J88" s="369"/>
      <c r="K88" s="227">
        <v>74</v>
      </c>
      <c r="L88" s="228">
        <v>7</v>
      </c>
      <c r="M88" s="228">
        <v>2</v>
      </c>
      <c r="N88" s="229" t="s">
        <v>219</v>
      </c>
      <c r="O88" s="230" t="s">
        <v>43</v>
      </c>
      <c r="P88" s="35">
        <v>1355.64213</v>
      </c>
      <c r="Q88" s="35">
        <v>446.33009999999996</v>
      </c>
      <c r="R88" s="85">
        <v>0.3292388825360569</v>
      </c>
    </row>
    <row r="89" spans="2:18" ht="29.25" customHeight="1">
      <c r="B89" s="368" t="s">
        <v>220</v>
      </c>
      <c r="C89" s="368"/>
      <c r="D89" s="368"/>
      <c r="E89" s="368"/>
      <c r="F89" s="368"/>
      <c r="G89" s="368"/>
      <c r="H89" s="368"/>
      <c r="I89" s="368"/>
      <c r="J89" s="369"/>
      <c r="K89" s="227">
        <v>74</v>
      </c>
      <c r="L89" s="228">
        <v>7</v>
      </c>
      <c r="M89" s="228">
        <v>2</v>
      </c>
      <c r="N89" s="229" t="s">
        <v>219</v>
      </c>
      <c r="O89" s="230" t="s">
        <v>221</v>
      </c>
      <c r="P89" s="35">
        <v>191.79185999999999</v>
      </c>
      <c r="Q89" s="35">
        <v>191.69706</v>
      </c>
      <c r="R89" s="85">
        <v>0.9995057141632602</v>
      </c>
    </row>
    <row r="90" spans="2:18" ht="26.25" customHeight="1">
      <c r="B90" s="368" t="s">
        <v>39</v>
      </c>
      <c r="C90" s="368"/>
      <c r="D90" s="368"/>
      <c r="E90" s="368"/>
      <c r="F90" s="368"/>
      <c r="G90" s="368"/>
      <c r="H90" s="368"/>
      <c r="I90" s="368"/>
      <c r="J90" s="369"/>
      <c r="K90" s="227">
        <v>74</v>
      </c>
      <c r="L90" s="228">
        <v>7</v>
      </c>
      <c r="M90" s="228">
        <v>2</v>
      </c>
      <c r="N90" s="229" t="s">
        <v>219</v>
      </c>
      <c r="O90" s="230" t="s">
        <v>45</v>
      </c>
      <c r="P90" s="35">
        <v>329.2673</v>
      </c>
      <c r="Q90" s="35">
        <v>229.50529999999998</v>
      </c>
      <c r="R90" s="85">
        <v>0.6970181976770848</v>
      </c>
    </row>
    <row r="91" spans="2:18" ht="24.75" customHeight="1">
      <c r="B91" s="368" t="s">
        <v>40</v>
      </c>
      <c r="C91" s="368"/>
      <c r="D91" s="368"/>
      <c r="E91" s="368"/>
      <c r="F91" s="368"/>
      <c r="G91" s="368"/>
      <c r="H91" s="368"/>
      <c r="I91" s="368"/>
      <c r="J91" s="369"/>
      <c r="K91" s="227">
        <v>74</v>
      </c>
      <c r="L91" s="228">
        <v>7</v>
      </c>
      <c r="M91" s="228">
        <v>2</v>
      </c>
      <c r="N91" s="229" t="s">
        <v>219</v>
      </c>
      <c r="O91" s="230" t="s">
        <v>46</v>
      </c>
      <c r="P91" s="35">
        <v>22.072</v>
      </c>
      <c r="Q91" s="35">
        <v>2.25</v>
      </c>
      <c r="R91" s="85">
        <v>0.10193910837259877</v>
      </c>
    </row>
    <row r="92" spans="2:18" ht="12.75" customHeight="1">
      <c r="B92" s="368" t="s">
        <v>160</v>
      </c>
      <c r="C92" s="368"/>
      <c r="D92" s="368"/>
      <c r="E92" s="368"/>
      <c r="F92" s="368"/>
      <c r="G92" s="368"/>
      <c r="H92" s="368"/>
      <c r="I92" s="368"/>
      <c r="J92" s="369"/>
      <c r="K92" s="227">
        <v>74</v>
      </c>
      <c r="L92" s="228">
        <v>7</v>
      </c>
      <c r="M92" s="228">
        <v>2</v>
      </c>
      <c r="N92" s="229" t="s">
        <v>219</v>
      </c>
      <c r="O92" s="230" t="s">
        <v>159</v>
      </c>
      <c r="P92" s="35">
        <v>92.62641</v>
      </c>
      <c r="Q92" s="35">
        <v>91.93722</v>
      </c>
      <c r="R92" s="85">
        <v>0.9925594654915374</v>
      </c>
    </row>
    <row r="93" spans="2:18" ht="21.75" customHeight="1">
      <c r="B93" s="368" t="s">
        <v>1116</v>
      </c>
      <c r="C93" s="368"/>
      <c r="D93" s="368"/>
      <c r="E93" s="368"/>
      <c r="F93" s="368"/>
      <c r="G93" s="368"/>
      <c r="H93" s="368"/>
      <c r="I93" s="368"/>
      <c r="J93" s="369"/>
      <c r="K93" s="227">
        <v>74</v>
      </c>
      <c r="L93" s="228">
        <v>7</v>
      </c>
      <c r="M93" s="228">
        <v>2</v>
      </c>
      <c r="N93" s="229" t="s">
        <v>222</v>
      </c>
      <c r="O93" s="230" t="s">
        <v>43</v>
      </c>
      <c r="P93" s="35">
        <v>3567.11</v>
      </c>
      <c r="Q93" s="35">
        <v>825.2834</v>
      </c>
      <c r="R93" s="85">
        <v>0.23135911143755028</v>
      </c>
    </row>
    <row r="94" spans="2:18" ht="36" customHeight="1">
      <c r="B94" s="368" t="s">
        <v>1116</v>
      </c>
      <c r="C94" s="368"/>
      <c r="D94" s="368"/>
      <c r="E94" s="368"/>
      <c r="F94" s="368"/>
      <c r="G94" s="368"/>
      <c r="H94" s="368"/>
      <c r="I94" s="368"/>
      <c r="J94" s="369"/>
      <c r="K94" s="227">
        <v>74</v>
      </c>
      <c r="L94" s="228">
        <v>7</v>
      </c>
      <c r="M94" s="228">
        <v>2</v>
      </c>
      <c r="N94" s="229" t="s">
        <v>223</v>
      </c>
      <c r="O94" s="230" t="s">
        <v>43</v>
      </c>
      <c r="P94" s="35">
        <v>68.9</v>
      </c>
      <c r="Q94" s="35">
        <v>9.374600000000001</v>
      </c>
      <c r="R94" s="85">
        <v>0.13606095791001452</v>
      </c>
    </row>
    <row r="95" spans="2:18" ht="27" customHeight="1">
      <c r="B95" s="368" t="s">
        <v>1116</v>
      </c>
      <c r="C95" s="368"/>
      <c r="D95" s="368"/>
      <c r="E95" s="368"/>
      <c r="F95" s="368"/>
      <c r="G95" s="368"/>
      <c r="H95" s="368"/>
      <c r="I95" s="368"/>
      <c r="J95" s="369"/>
      <c r="K95" s="227">
        <v>74</v>
      </c>
      <c r="L95" s="228">
        <v>7</v>
      </c>
      <c r="M95" s="228">
        <v>2</v>
      </c>
      <c r="N95" s="229" t="s">
        <v>1429</v>
      </c>
      <c r="O95" s="230" t="s">
        <v>43</v>
      </c>
      <c r="P95" s="35">
        <v>400.39687</v>
      </c>
      <c r="Q95" s="35">
        <v>400.39687</v>
      </c>
      <c r="R95" s="85">
        <v>1</v>
      </c>
    </row>
    <row r="96" spans="2:18" ht="28.5" customHeight="1">
      <c r="B96" s="368" t="s">
        <v>1116</v>
      </c>
      <c r="C96" s="368"/>
      <c r="D96" s="368"/>
      <c r="E96" s="368"/>
      <c r="F96" s="368"/>
      <c r="G96" s="368"/>
      <c r="H96" s="368"/>
      <c r="I96" s="368"/>
      <c r="J96" s="369"/>
      <c r="K96" s="227">
        <v>74</v>
      </c>
      <c r="L96" s="228">
        <v>7</v>
      </c>
      <c r="M96" s="228">
        <v>2</v>
      </c>
      <c r="N96" s="229" t="s">
        <v>1430</v>
      </c>
      <c r="O96" s="230" t="s">
        <v>43</v>
      </c>
      <c r="P96" s="35">
        <v>701.7518699999999</v>
      </c>
      <c r="Q96" s="35">
        <v>335.8659</v>
      </c>
      <c r="R96" s="85">
        <v>0.4786106234387377</v>
      </c>
    </row>
    <row r="97" spans="2:18" ht="22.5" customHeight="1">
      <c r="B97" s="368" t="s">
        <v>1116</v>
      </c>
      <c r="C97" s="368"/>
      <c r="D97" s="368"/>
      <c r="E97" s="368"/>
      <c r="F97" s="368"/>
      <c r="G97" s="368"/>
      <c r="H97" s="368"/>
      <c r="I97" s="368"/>
      <c r="J97" s="369"/>
      <c r="K97" s="227">
        <v>74</v>
      </c>
      <c r="L97" s="228">
        <v>7</v>
      </c>
      <c r="M97" s="228">
        <v>2</v>
      </c>
      <c r="N97" s="229" t="s">
        <v>1431</v>
      </c>
      <c r="O97" s="230" t="s">
        <v>43</v>
      </c>
      <c r="P97" s="35">
        <v>221.25071</v>
      </c>
      <c r="Q97" s="35">
        <v>198.61357999999998</v>
      </c>
      <c r="R97" s="85">
        <v>0.8976856164664963</v>
      </c>
    </row>
    <row r="98" spans="2:18" ht="24.75" customHeight="1">
      <c r="B98" s="368" t="s">
        <v>172</v>
      </c>
      <c r="C98" s="368"/>
      <c r="D98" s="368"/>
      <c r="E98" s="368"/>
      <c r="F98" s="368"/>
      <c r="G98" s="368"/>
      <c r="H98" s="368"/>
      <c r="I98" s="368"/>
      <c r="J98" s="369"/>
      <c r="K98" s="227">
        <v>74</v>
      </c>
      <c r="L98" s="228">
        <v>7</v>
      </c>
      <c r="M98" s="228">
        <v>2</v>
      </c>
      <c r="N98" s="229" t="s">
        <v>175</v>
      </c>
      <c r="O98" s="230" t="s">
        <v>48</v>
      </c>
      <c r="P98" s="35">
        <v>34371.028</v>
      </c>
      <c r="Q98" s="35">
        <v>7649.25182</v>
      </c>
      <c r="R98" s="85">
        <v>0.2225494046904853</v>
      </c>
    </row>
    <row r="99" spans="2:18" ht="27.75" customHeight="1">
      <c r="B99" s="368" t="s">
        <v>176</v>
      </c>
      <c r="C99" s="368"/>
      <c r="D99" s="368"/>
      <c r="E99" s="368"/>
      <c r="F99" s="368"/>
      <c r="G99" s="368"/>
      <c r="H99" s="368"/>
      <c r="I99" s="368"/>
      <c r="J99" s="369"/>
      <c r="K99" s="227">
        <v>74</v>
      </c>
      <c r="L99" s="228">
        <v>7</v>
      </c>
      <c r="M99" s="228">
        <v>2</v>
      </c>
      <c r="N99" s="229" t="s">
        <v>175</v>
      </c>
      <c r="O99" s="230" t="s">
        <v>49</v>
      </c>
      <c r="P99" s="35">
        <v>4.14</v>
      </c>
      <c r="Q99" s="35">
        <v>0.46</v>
      </c>
      <c r="R99" s="85">
        <v>0.11111111111111112</v>
      </c>
    </row>
    <row r="100" spans="2:18" ht="12.75" customHeight="1">
      <c r="B100" s="368" t="s">
        <v>171</v>
      </c>
      <c r="C100" s="368"/>
      <c r="D100" s="368"/>
      <c r="E100" s="368"/>
      <c r="F100" s="368"/>
      <c r="G100" s="368"/>
      <c r="H100" s="368"/>
      <c r="I100" s="368"/>
      <c r="J100" s="369"/>
      <c r="K100" s="227">
        <v>74</v>
      </c>
      <c r="L100" s="228">
        <v>7</v>
      </c>
      <c r="M100" s="228">
        <v>2</v>
      </c>
      <c r="N100" s="229" t="s">
        <v>175</v>
      </c>
      <c r="O100" s="230" t="s">
        <v>170</v>
      </c>
      <c r="P100" s="35">
        <v>10150.832</v>
      </c>
      <c r="Q100" s="35">
        <v>1857.5547199999999</v>
      </c>
      <c r="R100" s="85">
        <v>0.18299531703411107</v>
      </c>
    </row>
    <row r="101" spans="2:18" ht="12.75" customHeight="1">
      <c r="B101" s="368" t="s">
        <v>1116</v>
      </c>
      <c r="C101" s="368"/>
      <c r="D101" s="368"/>
      <c r="E101" s="368"/>
      <c r="F101" s="368"/>
      <c r="G101" s="368"/>
      <c r="H101" s="368"/>
      <c r="I101" s="368"/>
      <c r="J101" s="369"/>
      <c r="K101" s="227">
        <v>74</v>
      </c>
      <c r="L101" s="228">
        <v>7</v>
      </c>
      <c r="M101" s="228">
        <v>2</v>
      </c>
      <c r="N101" s="229" t="s">
        <v>175</v>
      </c>
      <c r="O101" s="230" t="s">
        <v>43</v>
      </c>
      <c r="P101" s="35">
        <v>909</v>
      </c>
      <c r="Q101" s="35">
        <v>54.98699</v>
      </c>
      <c r="R101" s="85">
        <v>0.06049173817381738</v>
      </c>
    </row>
    <row r="102" spans="2:18" ht="38.25" customHeight="1">
      <c r="B102" s="368" t="s">
        <v>42</v>
      </c>
      <c r="C102" s="368"/>
      <c r="D102" s="368"/>
      <c r="E102" s="368"/>
      <c r="F102" s="368"/>
      <c r="G102" s="368"/>
      <c r="H102" s="368"/>
      <c r="I102" s="368"/>
      <c r="J102" s="369"/>
      <c r="K102" s="227">
        <v>74</v>
      </c>
      <c r="L102" s="228">
        <v>7</v>
      </c>
      <c r="M102" s="228">
        <v>2</v>
      </c>
      <c r="N102" s="229" t="s">
        <v>175</v>
      </c>
      <c r="O102" s="230" t="s">
        <v>52</v>
      </c>
      <c r="P102" s="35">
        <v>13</v>
      </c>
      <c r="Q102" s="35">
        <v>0</v>
      </c>
      <c r="R102" s="85">
        <v>0</v>
      </c>
    </row>
    <row r="103" spans="2:18" ht="28.5" customHeight="1">
      <c r="B103" s="368" t="s">
        <v>1116</v>
      </c>
      <c r="C103" s="368"/>
      <c r="D103" s="368"/>
      <c r="E103" s="368"/>
      <c r="F103" s="368"/>
      <c r="G103" s="368"/>
      <c r="H103" s="368"/>
      <c r="I103" s="368"/>
      <c r="J103" s="369"/>
      <c r="K103" s="227">
        <v>74</v>
      </c>
      <c r="L103" s="228">
        <v>7</v>
      </c>
      <c r="M103" s="228">
        <v>2</v>
      </c>
      <c r="N103" s="229" t="s">
        <v>174</v>
      </c>
      <c r="O103" s="230" t="s">
        <v>43</v>
      </c>
      <c r="P103" s="35">
        <v>306</v>
      </c>
      <c r="Q103" s="35">
        <v>33.244099999999996</v>
      </c>
      <c r="R103" s="85">
        <v>0.1086408496732026</v>
      </c>
    </row>
    <row r="104" spans="2:18" ht="12.75" customHeight="1">
      <c r="B104" s="368" t="s">
        <v>1116</v>
      </c>
      <c r="C104" s="368"/>
      <c r="D104" s="368"/>
      <c r="E104" s="368"/>
      <c r="F104" s="368"/>
      <c r="G104" s="368"/>
      <c r="H104" s="368"/>
      <c r="I104" s="368"/>
      <c r="J104" s="369"/>
      <c r="K104" s="227">
        <v>74</v>
      </c>
      <c r="L104" s="228">
        <v>7</v>
      </c>
      <c r="M104" s="228">
        <v>2</v>
      </c>
      <c r="N104" s="229" t="s">
        <v>218</v>
      </c>
      <c r="O104" s="230" t="s">
        <v>43</v>
      </c>
      <c r="P104" s="35">
        <v>20</v>
      </c>
      <c r="Q104" s="35">
        <v>0</v>
      </c>
      <c r="R104" s="85">
        <v>0</v>
      </c>
    </row>
    <row r="105" spans="2:18" ht="12.75" customHeight="1">
      <c r="B105" s="368" t="s">
        <v>213</v>
      </c>
      <c r="C105" s="368"/>
      <c r="D105" s="368"/>
      <c r="E105" s="368"/>
      <c r="F105" s="368"/>
      <c r="G105" s="368"/>
      <c r="H105" s="368"/>
      <c r="I105" s="368"/>
      <c r="J105" s="369"/>
      <c r="K105" s="227">
        <v>74</v>
      </c>
      <c r="L105" s="228">
        <v>7</v>
      </c>
      <c r="M105" s="228">
        <v>3</v>
      </c>
      <c r="N105" s="229">
        <v>0</v>
      </c>
      <c r="O105" s="230">
        <v>0</v>
      </c>
      <c r="P105" s="35">
        <v>2314.377</v>
      </c>
      <c r="Q105" s="35">
        <v>461.61661</v>
      </c>
      <c r="R105" s="85">
        <v>0.19945609984890103</v>
      </c>
    </row>
    <row r="106" spans="2:18" ht="12.75" customHeight="1">
      <c r="B106" s="368" t="s">
        <v>172</v>
      </c>
      <c r="C106" s="368"/>
      <c r="D106" s="368"/>
      <c r="E106" s="368"/>
      <c r="F106" s="368"/>
      <c r="G106" s="368"/>
      <c r="H106" s="368"/>
      <c r="I106" s="368"/>
      <c r="J106" s="369"/>
      <c r="K106" s="227">
        <v>74</v>
      </c>
      <c r="L106" s="228">
        <v>7</v>
      </c>
      <c r="M106" s="228">
        <v>3</v>
      </c>
      <c r="N106" s="229" t="s">
        <v>224</v>
      </c>
      <c r="O106" s="230" t="s">
        <v>48</v>
      </c>
      <c r="P106" s="35">
        <v>1674.047</v>
      </c>
      <c r="Q106" s="35">
        <v>318.85378000000003</v>
      </c>
      <c r="R106" s="85">
        <v>0.19046883390968117</v>
      </c>
    </row>
    <row r="107" spans="2:18" ht="27" customHeight="1">
      <c r="B107" s="368" t="s">
        <v>171</v>
      </c>
      <c r="C107" s="368"/>
      <c r="D107" s="368"/>
      <c r="E107" s="368"/>
      <c r="F107" s="368"/>
      <c r="G107" s="368"/>
      <c r="H107" s="368"/>
      <c r="I107" s="368"/>
      <c r="J107" s="369"/>
      <c r="K107" s="227">
        <v>74</v>
      </c>
      <c r="L107" s="228">
        <v>7</v>
      </c>
      <c r="M107" s="228">
        <v>3</v>
      </c>
      <c r="N107" s="229" t="s">
        <v>224</v>
      </c>
      <c r="O107" s="230" t="s">
        <v>170</v>
      </c>
      <c r="P107" s="35">
        <v>487.637</v>
      </c>
      <c r="Q107" s="35">
        <v>82.78919</v>
      </c>
      <c r="R107" s="85">
        <v>0.16977626800263312</v>
      </c>
    </row>
    <row r="108" spans="2:18" ht="27.75" customHeight="1">
      <c r="B108" s="368" t="s">
        <v>1116</v>
      </c>
      <c r="C108" s="368"/>
      <c r="D108" s="368"/>
      <c r="E108" s="368"/>
      <c r="F108" s="368"/>
      <c r="G108" s="368"/>
      <c r="H108" s="368"/>
      <c r="I108" s="368"/>
      <c r="J108" s="369"/>
      <c r="K108" s="227">
        <v>74</v>
      </c>
      <c r="L108" s="228">
        <v>7</v>
      </c>
      <c r="M108" s="228">
        <v>3</v>
      </c>
      <c r="N108" s="229" t="s">
        <v>224</v>
      </c>
      <c r="O108" s="230" t="s">
        <v>43</v>
      </c>
      <c r="P108" s="35">
        <v>75.487</v>
      </c>
      <c r="Q108" s="35">
        <v>31.73032</v>
      </c>
      <c r="R108" s="85">
        <v>0.42034151575768014</v>
      </c>
    </row>
    <row r="109" spans="2:18" ht="12.75" customHeight="1">
      <c r="B109" s="368" t="s">
        <v>220</v>
      </c>
      <c r="C109" s="368"/>
      <c r="D109" s="368"/>
      <c r="E109" s="368"/>
      <c r="F109" s="368"/>
      <c r="G109" s="368"/>
      <c r="H109" s="368"/>
      <c r="I109" s="368"/>
      <c r="J109" s="369"/>
      <c r="K109" s="227">
        <v>74</v>
      </c>
      <c r="L109" s="228">
        <v>7</v>
      </c>
      <c r="M109" s="228">
        <v>3</v>
      </c>
      <c r="N109" s="229" t="s">
        <v>224</v>
      </c>
      <c r="O109" s="230" t="s">
        <v>221</v>
      </c>
      <c r="P109" s="35">
        <v>0.0255</v>
      </c>
      <c r="Q109" s="35">
        <v>0.0255</v>
      </c>
      <c r="R109" s="85">
        <v>1</v>
      </c>
    </row>
    <row r="110" spans="2:18" ht="27" customHeight="1">
      <c r="B110" s="368" t="s">
        <v>39</v>
      </c>
      <c r="C110" s="368"/>
      <c r="D110" s="368"/>
      <c r="E110" s="368"/>
      <c r="F110" s="368"/>
      <c r="G110" s="368"/>
      <c r="H110" s="368"/>
      <c r="I110" s="368"/>
      <c r="J110" s="369"/>
      <c r="K110" s="227">
        <v>74</v>
      </c>
      <c r="L110" s="228">
        <v>7</v>
      </c>
      <c r="M110" s="228">
        <v>3</v>
      </c>
      <c r="N110" s="229" t="s">
        <v>224</v>
      </c>
      <c r="O110" s="230" t="s">
        <v>45</v>
      </c>
      <c r="P110" s="35">
        <v>19.7285</v>
      </c>
      <c r="Q110" s="35">
        <v>3.344</v>
      </c>
      <c r="R110" s="85">
        <v>0.16950097574574852</v>
      </c>
    </row>
    <row r="111" spans="2:18" ht="26.25" customHeight="1">
      <c r="B111" s="368" t="s">
        <v>40</v>
      </c>
      <c r="C111" s="368"/>
      <c r="D111" s="368"/>
      <c r="E111" s="368"/>
      <c r="F111" s="368"/>
      <c r="G111" s="368"/>
      <c r="H111" s="368"/>
      <c r="I111" s="368"/>
      <c r="J111" s="369"/>
      <c r="K111" s="227">
        <v>74</v>
      </c>
      <c r="L111" s="228">
        <v>7</v>
      </c>
      <c r="M111" s="228">
        <v>3</v>
      </c>
      <c r="N111" s="229" t="s">
        <v>224</v>
      </c>
      <c r="O111" s="230" t="s">
        <v>46</v>
      </c>
      <c r="P111" s="35">
        <v>0.75</v>
      </c>
      <c r="Q111" s="35">
        <v>0.376</v>
      </c>
      <c r="R111" s="85">
        <v>0.5013333333333333</v>
      </c>
    </row>
    <row r="112" spans="2:18" ht="27" customHeight="1">
      <c r="B112" s="368" t="s">
        <v>160</v>
      </c>
      <c r="C112" s="368"/>
      <c r="D112" s="368"/>
      <c r="E112" s="368"/>
      <c r="F112" s="368"/>
      <c r="G112" s="368"/>
      <c r="H112" s="368"/>
      <c r="I112" s="368"/>
      <c r="J112" s="369"/>
      <c r="K112" s="227">
        <v>74</v>
      </c>
      <c r="L112" s="228">
        <v>7</v>
      </c>
      <c r="M112" s="228">
        <v>3</v>
      </c>
      <c r="N112" s="229" t="s">
        <v>224</v>
      </c>
      <c r="O112" s="230" t="s">
        <v>159</v>
      </c>
      <c r="P112" s="35">
        <v>10</v>
      </c>
      <c r="Q112" s="35">
        <v>0.41466000000000003</v>
      </c>
      <c r="R112" s="85">
        <v>0.041466</v>
      </c>
    </row>
    <row r="113" spans="2:18" ht="12.75" customHeight="1">
      <c r="B113" s="368" t="s">
        <v>1116</v>
      </c>
      <c r="C113" s="368"/>
      <c r="D113" s="368"/>
      <c r="E113" s="368"/>
      <c r="F113" s="368"/>
      <c r="G113" s="368"/>
      <c r="H113" s="368"/>
      <c r="I113" s="368"/>
      <c r="J113" s="369"/>
      <c r="K113" s="227">
        <v>74</v>
      </c>
      <c r="L113" s="228">
        <v>7</v>
      </c>
      <c r="M113" s="228">
        <v>3</v>
      </c>
      <c r="N113" s="229" t="s">
        <v>1432</v>
      </c>
      <c r="O113" s="230" t="s">
        <v>43</v>
      </c>
      <c r="P113" s="35">
        <v>20</v>
      </c>
      <c r="Q113" s="35">
        <v>20</v>
      </c>
      <c r="R113" s="85">
        <v>1</v>
      </c>
    </row>
    <row r="114" spans="2:18" ht="12.75" customHeight="1">
      <c r="B114" s="368" t="s">
        <v>1116</v>
      </c>
      <c r="C114" s="368"/>
      <c r="D114" s="368"/>
      <c r="E114" s="368"/>
      <c r="F114" s="368"/>
      <c r="G114" s="368"/>
      <c r="H114" s="368"/>
      <c r="I114" s="368"/>
      <c r="J114" s="369"/>
      <c r="K114" s="227">
        <v>74</v>
      </c>
      <c r="L114" s="228">
        <v>7</v>
      </c>
      <c r="M114" s="228">
        <v>3</v>
      </c>
      <c r="N114" s="229" t="s">
        <v>1433</v>
      </c>
      <c r="O114" s="230" t="s">
        <v>43</v>
      </c>
      <c r="P114" s="35">
        <v>16.702</v>
      </c>
      <c r="Q114" s="35">
        <v>4.0831599999999995</v>
      </c>
      <c r="R114" s="85">
        <v>0.24447132079990413</v>
      </c>
    </row>
    <row r="115" spans="2:18" ht="12.75" customHeight="1">
      <c r="B115" s="368" t="s">
        <v>1116</v>
      </c>
      <c r="C115" s="368"/>
      <c r="D115" s="368"/>
      <c r="E115" s="368"/>
      <c r="F115" s="368"/>
      <c r="G115" s="368"/>
      <c r="H115" s="368"/>
      <c r="I115" s="368"/>
      <c r="J115" s="369"/>
      <c r="K115" s="227">
        <v>74</v>
      </c>
      <c r="L115" s="228">
        <v>7</v>
      </c>
      <c r="M115" s="228">
        <v>3</v>
      </c>
      <c r="N115" s="229" t="s">
        <v>218</v>
      </c>
      <c r="O115" s="230" t="s">
        <v>43</v>
      </c>
      <c r="P115" s="35">
        <v>10</v>
      </c>
      <c r="Q115" s="35">
        <v>0</v>
      </c>
      <c r="R115" s="85">
        <v>0</v>
      </c>
    </row>
    <row r="116" spans="2:18" ht="35.25" customHeight="1">
      <c r="B116" s="368" t="s">
        <v>565</v>
      </c>
      <c r="C116" s="368"/>
      <c r="D116" s="368"/>
      <c r="E116" s="368"/>
      <c r="F116" s="368"/>
      <c r="G116" s="368"/>
      <c r="H116" s="368"/>
      <c r="I116" s="368"/>
      <c r="J116" s="369"/>
      <c r="K116" s="227">
        <v>74</v>
      </c>
      <c r="L116" s="228">
        <v>7</v>
      </c>
      <c r="M116" s="228">
        <v>7</v>
      </c>
      <c r="N116" s="229">
        <v>0</v>
      </c>
      <c r="O116" s="230">
        <v>0</v>
      </c>
      <c r="P116" s="35">
        <v>120</v>
      </c>
      <c r="Q116" s="35">
        <v>1.59998</v>
      </c>
      <c r="R116" s="85">
        <v>0.013333166666666667</v>
      </c>
    </row>
    <row r="117" spans="2:18" ht="23.25" customHeight="1">
      <c r="B117" s="368" t="s">
        <v>1116</v>
      </c>
      <c r="C117" s="368"/>
      <c r="D117" s="368"/>
      <c r="E117" s="368"/>
      <c r="F117" s="368"/>
      <c r="G117" s="368"/>
      <c r="H117" s="368"/>
      <c r="I117" s="368"/>
      <c r="J117" s="369"/>
      <c r="K117" s="227">
        <v>74</v>
      </c>
      <c r="L117" s="228">
        <v>7</v>
      </c>
      <c r="M117" s="228">
        <v>7</v>
      </c>
      <c r="N117" s="229" t="s">
        <v>1434</v>
      </c>
      <c r="O117" s="230" t="s">
        <v>43</v>
      </c>
      <c r="P117" s="35">
        <v>54</v>
      </c>
      <c r="Q117" s="35">
        <v>0</v>
      </c>
      <c r="R117" s="85">
        <v>0</v>
      </c>
    </row>
    <row r="118" spans="2:18" ht="12.75" customHeight="1">
      <c r="B118" s="368" t="s">
        <v>1116</v>
      </c>
      <c r="C118" s="368"/>
      <c r="D118" s="368"/>
      <c r="E118" s="368"/>
      <c r="F118" s="368"/>
      <c r="G118" s="368"/>
      <c r="H118" s="368"/>
      <c r="I118" s="368"/>
      <c r="J118" s="369"/>
      <c r="K118" s="227">
        <v>74</v>
      </c>
      <c r="L118" s="228">
        <v>7</v>
      </c>
      <c r="M118" s="228">
        <v>7</v>
      </c>
      <c r="N118" s="229" t="s">
        <v>225</v>
      </c>
      <c r="O118" s="230" t="s">
        <v>43</v>
      </c>
      <c r="P118" s="35">
        <v>50</v>
      </c>
      <c r="Q118" s="35">
        <v>0</v>
      </c>
      <c r="R118" s="85">
        <v>0</v>
      </c>
    </row>
    <row r="119" spans="2:18" ht="12.75" customHeight="1">
      <c r="B119" s="368" t="s">
        <v>1116</v>
      </c>
      <c r="C119" s="368"/>
      <c r="D119" s="368"/>
      <c r="E119" s="368"/>
      <c r="F119" s="368"/>
      <c r="G119" s="368"/>
      <c r="H119" s="368"/>
      <c r="I119" s="368"/>
      <c r="J119" s="369"/>
      <c r="K119" s="227">
        <v>74</v>
      </c>
      <c r="L119" s="228">
        <v>7</v>
      </c>
      <c r="M119" s="228">
        <v>7</v>
      </c>
      <c r="N119" s="229" t="s">
        <v>226</v>
      </c>
      <c r="O119" s="230" t="s">
        <v>43</v>
      </c>
      <c r="P119" s="35">
        <v>16</v>
      </c>
      <c r="Q119" s="35">
        <v>1.59998</v>
      </c>
      <c r="R119" s="85">
        <v>0.09999875</v>
      </c>
    </row>
    <row r="120" spans="2:18" ht="12.75" customHeight="1">
      <c r="B120" s="368" t="s">
        <v>114</v>
      </c>
      <c r="C120" s="368"/>
      <c r="D120" s="368"/>
      <c r="E120" s="368"/>
      <c r="F120" s="368"/>
      <c r="G120" s="368"/>
      <c r="H120" s="368"/>
      <c r="I120" s="368"/>
      <c r="J120" s="369"/>
      <c r="K120" s="227">
        <v>74</v>
      </c>
      <c r="L120" s="228">
        <v>7</v>
      </c>
      <c r="M120" s="228">
        <v>9</v>
      </c>
      <c r="N120" s="229">
        <v>0</v>
      </c>
      <c r="O120" s="230">
        <v>0</v>
      </c>
      <c r="P120" s="35">
        <v>3474.374</v>
      </c>
      <c r="Q120" s="35">
        <v>842.92142</v>
      </c>
      <c r="R120" s="85">
        <v>0.24261101999957405</v>
      </c>
    </row>
    <row r="121" spans="2:18" ht="12.75" customHeight="1">
      <c r="B121" s="368" t="s">
        <v>80</v>
      </c>
      <c r="C121" s="368"/>
      <c r="D121" s="368"/>
      <c r="E121" s="368"/>
      <c r="F121" s="368"/>
      <c r="G121" s="368"/>
      <c r="H121" s="368"/>
      <c r="I121" s="368"/>
      <c r="J121" s="369"/>
      <c r="K121" s="227">
        <v>74</v>
      </c>
      <c r="L121" s="228">
        <v>7</v>
      </c>
      <c r="M121" s="228">
        <v>9</v>
      </c>
      <c r="N121" s="229" t="s">
        <v>157</v>
      </c>
      <c r="O121" s="230">
        <v>0</v>
      </c>
      <c r="P121" s="35">
        <v>915.714</v>
      </c>
      <c r="Q121" s="35">
        <v>213.65691</v>
      </c>
      <c r="R121" s="85">
        <v>0.23332275142675551</v>
      </c>
    </row>
    <row r="122" spans="2:18" ht="31.5" customHeight="1">
      <c r="B122" s="368" t="s">
        <v>152</v>
      </c>
      <c r="C122" s="368"/>
      <c r="D122" s="368"/>
      <c r="E122" s="368"/>
      <c r="F122" s="368"/>
      <c r="G122" s="368"/>
      <c r="H122" s="368"/>
      <c r="I122" s="368"/>
      <c r="J122" s="369"/>
      <c r="K122" s="227">
        <v>74</v>
      </c>
      <c r="L122" s="228">
        <v>7</v>
      </c>
      <c r="M122" s="228">
        <v>9</v>
      </c>
      <c r="N122" s="229" t="s">
        <v>157</v>
      </c>
      <c r="O122" s="230" t="s">
        <v>44</v>
      </c>
      <c r="P122" s="35">
        <v>661.148</v>
      </c>
      <c r="Q122" s="35">
        <v>166.58586</v>
      </c>
      <c r="R122" s="85">
        <v>0.25196455256614253</v>
      </c>
    </row>
    <row r="123" spans="2:18" ht="12.75" customHeight="1">
      <c r="B123" s="368" t="s">
        <v>151</v>
      </c>
      <c r="C123" s="368"/>
      <c r="D123" s="368"/>
      <c r="E123" s="368"/>
      <c r="F123" s="368"/>
      <c r="G123" s="368"/>
      <c r="H123" s="368"/>
      <c r="I123" s="368"/>
      <c r="J123" s="369"/>
      <c r="K123" s="227">
        <v>74</v>
      </c>
      <c r="L123" s="228">
        <v>7</v>
      </c>
      <c r="M123" s="228">
        <v>9</v>
      </c>
      <c r="N123" s="229" t="s">
        <v>157</v>
      </c>
      <c r="O123" s="230" t="s">
        <v>150</v>
      </c>
      <c r="P123" s="35">
        <v>199.666</v>
      </c>
      <c r="Q123" s="35">
        <v>39.90169</v>
      </c>
      <c r="R123" s="85">
        <v>0.1998421864513738</v>
      </c>
    </row>
    <row r="124" spans="2:18" ht="12.75" customHeight="1">
      <c r="B124" s="368" t="s">
        <v>1116</v>
      </c>
      <c r="C124" s="368"/>
      <c r="D124" s="368"/>
      <c r="E124" s="368"/>
      <c r="F124" s="368"/>
      <c r="G124" s="368"/>
      <c r="H124" s="368"/>
      <c r="I124" s="368"/>
      <c r="J124" s="369"/>
      <c r="K124" s="227">
        <v>74</v>
      </c>
      <c r="L124" s="228">
        <v>7</v>
      </c>
      <c r="M124" s="228">
        <v>9</v>
      </c>
      <c r="N124" s="229" t="s">
        <v>157</v>
      </c>
      <c r="O124" s="230" t="s">
        <v>43</v>
      </c>
      <c r="P124" s="35">
        <v>54.9</v>
      </c>
      <c r="Q124" s="35">
        <v>7.169359999999999</v>
      </c>
      <c r="R124" s="85">
        <v>0.1305894353369763</v>
      </c>
    </row>
    <row r="125" spans="2:18" ht="12.75" customHeight="1">
      <c r="B125" s="368" t="s">
        <v>50</v>
      </c>
      <c r="C125" s="368"/>
      <c r="D125" s="368"/>
      <c r="E125" s="368"/>
      <c r="F125" s="368"/>
      <c r="G125" s="368"/>
      <c r="H125" s="368"/>
      <c r="I125" s="368"/>
      <c r="J125" s="369"/>
      <c r="K125" s="227">
        <v>74</v>
      </c>
      <c r="L125" s="228">
        <v>7</v>
      </c>
      <c r="M125" s="228">
        <v>9</v>
      </c>
      <c r="N125" s="229" t="s">
        <v>149</v>
      </c>
      <c r="O125" s="230">
        <v>0</v>
      </c>
      <c r="P125" s="35">
        <v>234</v>
      </c>
      <c r="Q125" s="35">
        <v>41.10017</v>
      </c>
      <c r="R125" s="85">
        <v>0.17564175213675212</v>
      </c>
    </row>
    <row r="126" spans="2:18" ht="12.75" customHeight="1">
      <c r="B126" s="368" t="s">
        <v>152</v>
      </c>
      <c r="C126" s="368"/>
      <c r="D126" s="368"/>
      <c r="E126" s="368"/>
      <c r="F126" s="368"/>
      <c r="G126" s="368"/>
      <c r="H126" s="368"/>
      <c r="I126" s="368"/>
      <c r="J126" s="369"/>
      <c r="K126" s="227">
        <v>74</v>
      </c>
      <c r="L126" s="228">
        <v>7</v>
      </c>
      <c r="M126" s="228">
        <v>9</v>
      </c>
      <c r="N126" s="229" t="s">
        <v>149</v>
      </c>
      <c r="O126" s="230" t="s">
        <v>44</v>
      </c>
      <c r="P126" s="35">
        <v>140</v>
      </c>
      <c r="Q126" s="35">
        <v>27.5216</v>
      </c>
      <c r="R126" s="85">
        <v>0.19658285714285714</v>
      </c>
    </row>
    <row r="127" spans="2:18" ht="25.5" customHeight="1">
      <c r="B127" s="368" t="s">
        <v>151</v>
      </c>
      <c r="C127" s="368"/>
      <c r="D127" s="368"/>
      <c r="E127" s="368"/>
      <c r="F127" s="368"/>
      <c r="G127" s="368"/>
      <c r="H127" s="368"/>
      <c r="I127" s="368"/>
      <c r="J127" s="369"/>
      <c r="K127" s="227">
        <v>74</v>
      </c>
      <c r="L127" s="228">
        <v>7</v>
      </c>
      <c r="M127" s="228">
        <v>9</v>
      </c>
      <c r="N127" s="229" t="s">
        <v>149</v>
      </c>
      <c r="O127" s="230" t="s">
        <v>150</v>
      </c>
      <c r="P127" s="35">
        <v>42.28</v>
      </c>
      <c r="Q127" s="35">
        <v>6.80152</v>
      </c>
      <c r="R127" s="85">
        <v>0.16086849574266793</v>
      </c>
    </row>
    <row r="128" spans="2:18" ht="12.75" customHeight="1">
      <c r="B128" s="368" t="s">
        <v>1116</v>
      </c>
      <c r="C128" s="368"/>
      <c r="D128" s="368"/>
      <c r="E128" s="368"/>
      <c r="F128" s="368"/>
      <c r="G128" s="368"/>
      <c r="H128" s="368"/>
      <c r="I128" s="368"/>
      <c r="J128" s="369"/>
      <c r="K128" s="227">
        <v>74</v>
      </c>
      <c r="L128" s="228">
        <v>7</v>
      </c>
      <c r="M128" s="228">
        <v>9</v>
      </c>
      <c r="N128" s="229" t="s">
        <v>149</v>
      </c>
      <c r="O128" s="230" t="s">
        <v>43</v>
      </c>
      <c r="P128" s="35">
        <v>51.72</v>
      </c>
      <c r="Q128" s="35">
        <v>6.77705</v>
      </c>
      <c r="R128" s="85">
        <v>0.13103344934261407</v>
      </c>
    </row>
    <row r="129" spans="2:18" ht="12.75" customHeight="1">
      <c r="B129" s="368" t="s">
        <v>78</v>
      </c>
      <c r="C129" s="368"/>
      <c r="D129" s="368"/>
      <c r="E129" s="368"/>
      <c r="F129" s="368"/>
      <c r="G129" s="368"/>
      <c r="H129" s="368"/>
      <c r="I129" s="368"/>
      <c r="J129" s="369"/>
      <c r="K129" s="227">
        <v>74</v>
      </c>
      <c r="L129" s="228">
        <v>7</v>
      </c>
      <c r="M129" s="228">
        <v>9</v>
      </c>
      <c r="N129" s="229" t="s">
        <v>173</v>
      </c>
      <c r="O129" s="230">
        <v>0</v>
      </c>
      <c r="P129" s="35">
        <v>2222.008</v>
      </c>
      <c r="Q129" s="35">
        <v>588.1643399999999</v>
      </c>
      <c r="R129" s="85">
        <v>0.26469947002891075</v>
      </c>
    </row>
    <row r="130" spans="2:18" ht="12.75" customHeight="1">
      <c r="B130" s="368" t="s">
        <v>152</v>
      </c>
      <c r="C130" s="368"/>
      <c r="D130" s="368"/>
      <c r="E130" s="368"/>
      <c r="F130" s="368"/>
      <c r="G130" s="368"/>
      <c r="H130" s="368"/>
      <c r="I130" s="368"/>
      <c r="J130" s="369"/>
      <c r="K130" s="227">
        <v>74</v>
      </c>
      <c r="L130" s="228">
        <v>7</v>
      </c>
      <c r="M130" s="228">
        <v>9</v>
      </c>
      <c r="N130" s="229" t="s">
        <v>173</v>
      </c>
      <c r="O130" s="230" t="s">
        <v>44</v>
      </c>
      <c r="P130" s="35">
        <v>1505.415</v>
      </c>
      <c r="Q130" s="35">
        <v>403.84295000000003</v>
      </c>
      <c r="R130" s="85">
        <v>0.2682602139609344</v>
      </c>
    </row>
    <row r="131" spans="2:18" ht="12.75" customHeight="1">
      <c r="B131" s="368" t="s">
        <v>38</v>
      </c>
      <c r="C131" s="368"/>
      <c r="D131" s="368"/>
      <c r="E131" s="368"/>
      <c r="F131" s="368"/>
      <c r="G131" s="368"/>
      <c r="H131" s="368"/>
      <c r="I131" s="368"/>
      <c r="J131" s="369"/>
      <c r="K131" s="227">
        <v>74</v>
      </c>
      <c r="L131" s="228">
        <v>7</v>
      </c>
      <c r="M131" s="228">
        <v>9</v>
      </c>
      <c r="N131" s="229" t="s">
        <v>173</v>
      </c>
      <c r="O131" s="230" t="s">
        <v>47</v>
      </c>
      <c r="P131" s="35">
        <v>1</v>
      </c>
      <c r="Q131" s="35">
        <v>1</v>
      </c>
      <c r="R131" s="85">
        <v>1</v>
      </c>
    </row>
    <row r="132" spans="2:18" ht="24.75" customHeight="1">
      <c r="B132" s="368" t="s">
        <v>151</v>
      </c>
      <c r="C132" s="368"/>
      <c r="D132" s="368"/>
      <c r="E132" s="368"/>
      <c r="F132" s="368"/>
      <c r="G132" s="368"/>
      <c r="H132" s="368"/>
      <c r="I132" s="368"/>
      <c r="J132" s="369"/>
      <c r="K132" s="227">
        <v>74</v>
      </c>
      <c r="L132" s="228">
        <v>7</v>
      </c>
      <c r="M132" s="228">
        <v>9</v>
      </c>
      <c r="N132" s="229" t="s">
        <v>173</v>
      </c>
      <c r="O132" s="230" t="s">
        <v>150</v>
      </c>
      <c r="P132" s="35">
        <v>476.285</v>
      </c>
      <c r="Q132" s="35">
        <v>101.31093</v>
      </c>
      <c r="R132" s="85">
        <v>0.21271072992011084</v>
      </c>
    </row>
    <row r="133" spans="2:18" ht="12.75" customHeight="1">
      <c r="B133" s="368" t="s">
        <v>1116</v>
      </c>
      <c r="C133" s="368"/>
      <c r="D133" s="368"/>
      <c r="E133" s="368"/>
      <c r="F133" s="368"/>
      <c r="G133" s="368"/>
      <c r="H133" s="368"/>
      <c r="I133" s="368"/>
      <c r="J133" s="369"/>
      <c r="K133" s="227">
        <v>74</v>
      </c>
      <c r="L133" s="228">
        <v>7</v>
      </c>
      <c r="M133" s="228">
        <v>9</v>
      </c>
      <c r="N133" s="229" t="s">
        <v>173</v>
      </c>
      <c r="O133" s="230" t="s">
        <v>43</v>
      </c>
      <c r="P133" s="35">
        <v>238.468</v>
      </c>
      <c r="Q133" s="35">
        <v>82.01046000000001</v>
      </c>
      <c r="R133" s="85">
        <v>0.34390551352802057</v>
      </c>
    </row>
    <row r="134" spans="2:18" ht="12.75" customHeight="1">
      <c r="B134" s="368" t="s">
        <v>40</v>
      </c>
      <c r="C134" s="368"/>
      <c r="D134" s="368"/>
      <c r="E134" s="368"/>
      <c r="F134" s="368"/>
      <c r="G134" s="368"/>
      <c r="H134" s="368"/>
      <c r="I134" s="368"/>
      <c r="J134" s="369"/>
      <c r="K134" s="227">
        <v>74</v>
      </c>
      <c r="L134" s="228">
        <v>7</v>
      </c>
      <c r="M134" s="228">
        <v>9</v>
      </c>
      <c r="N134" s="229" t="s">
        <v>173</v>
      </c>
      <c r="O134" s="230" t="s">
        <v>46</v>
      </c>
      <c r="P134" s="35">
        <v>0.84</v>
      </c>
      <c r="Q134" s="35">
        <v>0</v>
      </c>
      <c r="R134" s="85">
        <v>0</v>
      </c>
    </row>
    <row r="135" spans="2:18" ht="24.75" customHeight="1">
      <c r="B135" s="368" t="s">
        <v>227</v>
      </c>
      <c r="C135" s="368"/>
      <c r="D135" s="368"/>
      <c r="E135" s="368"/>
      <c r="F135" s="368"/>
      <c r="G135" s="368"/>
      <c r="H135" s="368"/>
      <c r="I135" s="368"/>
      <c r="J135" s="369"/>
      <c r="K135" s="227">
        <v>74</v>
      </c>
      <c r="L135" s="228">
        <v>7</v>
      </c>
      <c r="M135" s="228">
        <v>9</v>
      </c>
      <c r="N135" s="229" t="s">
        <v>169</v>
      </c>
      <c r="O135" s="230">
        <v>0</v>
      </c>
      <c r="P135" s="35">
        <v>21</v>
      </c>
      <c r="Q135" s="35">
        <v>0</v>
      </c>
      <c r="R135" s="85">
        <v>0</v>
      </c>
    </row>
    <row r="136" spans="2:18" ht="12.75" customHeight="1">
      <c r="B136" s="368" t="s">
        <v>1116</v>
      </c>
      <c r="C136" s="368"/>
      <c r="D136" s="368"/>
      <c r="E136" s="368"/>
      <c r="F136" s="368"/>
      <c r="G136" s="368"/>
      <c r="H136" s="368"/>
      <c r="I136" s="368"/>
      <c r="J136" s="369"/>
      <c r="K136" s="227">
        <v>74</v>
      </c>
      <c r="L136" s="228">
        <v>7</v>
      </c>
      <c r="M136" s="228">
        <v>9</v>
      </c>
      <c r="N136" s="229" t="s">
        <v>169</v>
      </c>
      <c r="O136" s="230" t="s">
        <v>43</v>
      </c>
      <c r="P136" s="35">
        <v>21</v>
      </c>
      <c r="Q136" s="35">
        <v>0</v>
      </c>
      <c r="R136" s="85">
        <v>0</v>
      </c>
    </row>
    <row r="137" spans="2:18" ht="12.75" customHeight="1">
      <c r="B137" s="368" t="s">
        <v>42</v>
      </c>
      <c r="C137" s="368"/>
      <c r="D137" s="368"/>
      <c r="E137" s="368"/>
      <c r="F137" s="368"/>
      <c r="G137" s="368"/>
      <c r="H137" s="368"/>
      <c r="I137" s="368"/>
      <c r="J137" s="369"/>
      <c r="K137" s="227">
        <v>74</v>
      </c>
      <c r="L137" s="228">
        <v>7</v>
      </c>
      <c r="M137" s="228">
        <v>9</v>
      </c>
      <c r="N137" s="229" t="s">
        <v>168</v>
      </c>
      <c r="O137" s="230" t="s">
        <v>52</v>
      </c>
      <c r="P137" s="35">
        <v>30</v>
      </c>
      <c r="Q137" s="35">
        <v>0</v>
      </c>
      <c r="R137" s="85">
        <v>0</v>
      </c>
    </row>
    <row r="138" spans="2:18" ht="12.75" customHeight="1">
      <c r="B138" s="368" t="s">
        <v>172</v>
      </c>
      <c r="C138" s="368"/>
      <c r="D138" s="368"/>
      <c r="E138" s="368"/>
      <c r="F138" s="368"/>
      <c r="G138" s="368"/>
      <c r="H138" s="368"/>
      <c r="I138" s="368"/>
      <c r="J138" s="369"/>
      <c r="K138" s="227">
        <v>74</v>
      </c>
      <c r="L138" s="228">
        <v>7</v>
      </c>
      <c r="M138" s="228">
        <v>9</v>
      </c>
      <c r="N138" s="229" t="s">
        <v>228</v>
      </c>
      <c r="O138" s="230" t="s">
        <v>48</v>
      </c>
      <c r="P138" s="35">
        <v>28.15</v>
      </c>
      <c r="Q138" s="35">
        <v>0</v>
      </c>
      <c r="R138" s="85">
        <v>0</v>
      </c>
    </row>
    <row r="139" spans="2:18" ht="24.75" customHeight="1">
      <c r="B139" s="368" t="s">
        <v>171</v>
      </c>
      <c r="C139" s="368"/>
      <c r="D139" s="368"/>
      <c r="E139" s="368"/>
      <c r="F139" s="368"/>
      <c r="G139" s="368"/>
      <c r="H139" s="368"/>
      <c r="I139" s="368"/>
      <c r="J139" s="369"/>
      <c r="K139" s="227">
        <v>74</v>
      </c>
      <c r="L139" s="228">
        <v>7</v>
      </c>
      <c r="M139" s="228">
        <v>9</v>
      </c>
      <c r="N139" s="229" t="s">
        <v>228</v>
      </c>
      <c r="O139" s="230" t="s">
        <v>170</v>
      </c>
      <c r="P139" s="35">
        <v>8.502</v>
      </c>
      <c r="Q139" s="35">
        <v>0</v>
      </c>
      <c r="R139" s="85">
        <v>0</v>
      </c>
    </row>
    <row r="140" spans="2:18" ht="22.5" customHeight="1">
      <c r="B140" s="368" t="s">
        <v>1116</v>
      </c>
      <c r="C140" s="368"/>
      <c r="D140" s="368"/>
      <c r="E140" s="368"/>
      <c r="F140" s="368"/>
      <c r="G140" s="368"/>
      <c r="H140" s="368"/>
      <c r="I140" s="368"/>
      <c r="J140" s="369"/>
      <c r="K140" s="227">
        <v>74</v>
      </c>
      <c r="L140" s="228">
        <v>7</v>
      </c>
      <c r="M140" s="228">
        <v>9</v>
      </c>
      <c r="N140" s="229" t="s">
        <v>1435</v>
      </c>
      <c r="O140" s="230" t="s">
        <v>43</v>
      </c>
      <c r="P140" s="35">
        <v>5</v>
      </c>
      <c r="Q140" s="35">
        <v>0</v>
      </c>
      <c r="R140" s="85">
        <v>0</v>
      </c>
    </row>
    <row r="141" spans="2:18" ht="24" customHeight="1">
      <c r="B141" s="368" t="s">
        <v>1116</v>
      </c>
      <c r="C141" s="368"/>
      <c r="D141" s="368"/>
      <c r="E141" s="368"/>
      <c r="F141" s="368"/>
      <c r="G141" s="368"/>
      <c r="H141" s="368"/>
      <c r="I141" s="368"/>
      <c r="J141" s="369"/>
      <c r="K141" s="227">
        <v>74</v>
      </c>
      <c r="L141" s="228">
        <v>7</v>
      </c>
      <c r="M141" s="228">
        <v>9</v>
      </c>
      <c r="N141" s="229" t="s">
        <v>1424</v>
      </c>
      <c r="O141" s="230" t="s">
        <v>43</v>
      </c>
      <c r="P141" s="35">
        <v>10</v>
      </c>
      <c r="Q141" s="35">
        <v>0</v>
      </c>
      <c r="R141" s="85">
        <v>0</v>
      </c>
    </row>
    <row r="142" spans="2:18" ht="28.5" customHeight="1">
      <c r="B142" s="368" t="s">
        <v>118</v>
      </c>
      <c r="C142" s="368"/>
      <c r="D142" s="368"/>
      <c r="E142" s="368"/>
      <c r="F142" s="368"/>
      <c r="G142" s="368"/>
      <c r="H142" s="368"/>
      <c r="I142" s="368"/>
      <c r="J142" s="369"/>
      <c r="K142" s="227">
        <v>74</v>
      </c>
      <c r="L142" s="228">
        <v>10</v>
      </c>
      <c r="M142" s="228">
        <v>0</v>
      </c>
      <c r="N142" s="229">
        <v>0</v>
      </c>
      <c r="O142" s="230">
        <v>0</v>
      </c>
      <c r="P142" s="35">
        <v>11333</v>
      </c>
      <c r="Q142" s="35">
        <v>2455.68591</v>
      </c>
      <c r="R142" s="85">
        <v>0.21668454160416484</v>
      </c>
    </row>
    <row r="143" spans="2:18" ht="27" customHeight="1">
      <c r="B143" s="368" t="s">
        <v>120</v>
      </c>
      <c r="C143" s="368"/>
      <c r="D143" s="368"/>
      <c r="E143" s="368"/>
      <c r="F143" s="368"/>
      <c r="G143" s="368"/>
      <c r="H143" s="368"/>
      <c r="I143" s="368"/>
      <c r="J143" s="369"/>
      <c r="K143" s="227">
        <v>74</v>
      </c>
      <c r="L143" s="228">
        <v>10</v>
      </c>
      <c r="M143" s="228">
        <v>4</v>
      </c>
      <c r="N143" s="229">
        <v>0</v>
      </c>
      <c r="O143" s="230">
        <v>0</v>
      </c>
      <c r="P143" s="35">
        <v>11333</v>
      </c>
      <c r="Q143" s="35">
        <v>2455.68591</v>
      </c>
      <c r="R143" s="85">
        <v>0.21668454160416484</v>
      </c>
    </row>
    <row r="144" spans="2:18" ht="24.75" customHeight="1">
      <c r="B144" s="368" t="s">
        <v>42</v>
      </c>
      <c r="C144" s="368"/>
      <c r="D144" s="368"/>
      <c r="E144" s="368"/>
      <c r="F144" s="368"/>
      <c r="G144" s="368"/>
      <c r="H144" s="368"/>
      <c r="I144" s="368"/>
      <c r="J144" s="369"/>
      <c r="K144" s="227">
        <v>74</v>
      </c>
      <c r="L144" s="228">
        <v>10</v>
      </c>
      <c r="M144" s="228">
        <v>4</v>
      </c>
      <c r="N144" s="229" t="s">
        <v>167</v>
      </c>
      <c r="O144" s="230" t="s">
        <v>52</v>
      </c>
      <c r="P144" s="35">
        <v>696</v>
      </c>
      <c r="Q144" s="35">
        <v>73.40821000000001</v>
      </c>
      <c r="R144" s="85">
        <v>0.10547156609195404</v>
      </c>
    </row>
    <row r="145" spans="2:18" ht="12.75" customHeight="1">
      <c r="B145" s="368" t="s">
        <v>1116</v>
      </c>
      <c r="C145" s="368"/>
      <c r="D145" s="368"/>
      <c r="E145" s="368"/>
      <c r="F145" s="368"/>
      <c r="G145" s="368"/>
      <c r="H145" s="368"/>
      <c r="I145" s="368"/>
      <c r="J145" s="369"/>
      <c r="K145" s="227">
        <v>74</v>
      </c>
      <c r="L145" s="228">
        <v>10</v>
      </c>
      <c r="M145" s="228">
        <v>4</v>
      </c>
      <c r="N145" s="229" t="s">
        <v>1436</v>
      </c>
      <c r="O145" s="230" t="s">
        <v>43</v>
      </c>
      <c r="P145" s="35">
        <v>13</v>
      </c>
      <c r="Q145" s="35">
        <v>0.71604</v>
      </c>
      <c r="R145" s="85">
        <v>0.055080000000000004</v>
      </c>
    </row>
    <row r="146" spans="2:18" ht="12.75" customHeight="1">
      <c r="B146" s="368" t="s">
        <v>41</v>
      </c>
      <c r="C146" s="368"/>
      <c r="D146" s="368"/>
      <c r="E146" s="368"/>
      <c r="F146" s="368"/>
      <c r="G146" s="368"/>
      <c r="H146" s="368"/>
      <c r="I146" s="368"/>
      <c r="J146" s="369"/>
      <c r="K146" s="227">
        <v>74</v>
      </c>
      <c r="L146" s="228">
        <v>10</v>
      </c>
      <c r="M146" s="228">
        <v>4</v>
      </c>
      <c r="N146" s="229" t="s">
        <v>1436</v>
      </c>
      <c r="O146" s="230" t="s">
        <v>53</v>
      </c>
      <c r="P146" s="35">
        <v>4426</v>
      </c>
      <c r="Q146" s="35">
        <v>943.8716999999999</v>
      </c>
      <c r="R146" s="85">
        <v>0.21325614550384092</v>
      </c>
    </row>
    <row r="147" spans="2:18" ht="12.75" customHeight="1">
      <c r="B147" s="368" t="s">
        <v>1116</v>
      </c>
      <c r="C147" s="368"/>
      <c r="D147" s="368"/>
      <c r="E147" s="368"/>
      <c r="F147" s="368"/>
      <c r="G147" s="368"/>
      <c r="H147" s="368"/>
      <c r="I147" s="368"/>
      <c r="J147" s="369"/>
      <c r="K147" s="227">
        <v>74</v>
      </c>
      <c r="L147" s="228">
        <v>10</v>
      </c>
      <c r="M147" s="228">
        <v>4</v>
      </c>
      <c r="N147" s="229" t="s">
        <v>1437</v>
      </c>
      <c r="O147" s="230" t="s">
        <v>43</v>
      </c>
      <c r="P147" s="35">
        <v>7</v>
      </c>
      <c r="Q147" s="35">
        <v>0.45631</v>
      </c>
      <c r="R147" s="85">
        <v>0.06518714285714286</v>
      </c>
    </row>
    <row r="148" spans="2:18" ht="12.75" customHeight="1">
      <c r="B148" s="368" t="s">
        <v>145</v>
      </c>
      <c r="C148" s="368"/>
      <c r="D148" s="368"/>
      <c r="E148" s="368"/>
      <c r="F148" s="368"/>
      <c r="G148" s="368"/>
      <c r="H148" s="368"/>
      <c r="I148" s="368"/>
      <c r="J148" s="369"/>
      <c r="K148" s="227">
        <v>74</v>
      </c>
      <c r="L148" s="228">
        <v>10</v>
      </c>
      <c r="M148" s="228">
        <v>4</v>
      </c>
      <c r="N148" s="229" t="s">
        <v>1437</v>
      </c>
      <c r="O148" s="230" t="s">
        <v>146</v>
      </c>
      <c r="P148" s="35">
        <v>2405</v>
      </c>
      <c r="Q148" s="35">
        <v>487.16144</v>
      </c>
      <c r="R148" s="85">
        <v>0.20256192931392933</v>
      </c>
    </row>
    <row r="149" spans="2:18" ht="12.75" customHeight="1">
      <c r="B149" s="368" t="s">
        <v>1116</v>
      </c>
      <c r="C149" s="368"/>
      <c r="D149" s="368"/>
      <c r="E149" s="368"/>
      <c r="F149" s="368"/>
      <c r="G149" s="368"/>
      <c r="H149" s="368"/>
      <c r="I149" s="368"/>
      <c r="J149" s="369"/>
      <c r="K149" s="227">
        <v>74</v>
      </c>
      <c r="L149" s="228">
        <v>10</v>
      </c>
      <c r="M149" s="228">
        <v>4</v>
      </c>
      <c r="N149" s="229" t="s">
        <v>1438</v>
      </c>
      <c r="O149" s="230" t="s">
        <v>43</v>
      </c>
      <c r="P149" s="35">
        <v>11</v>
      </c>
      <c r="Q149" s="35">
        <v>0.53775</v>
      </c>
      <c r="R149" s="85">
        <v>0.04888636363636363</v>
      </c>
    </row>
    <row r="150" spans="2:18" ht="12.75" customHeight="1">
      <c r="B150" s="368" t="s">
        <v>41</v>
      </c>
      <c r="C150" s="368"/>
      <c r="D150" s="368"/>
      <c r="E150" s="368"/>
      <c r="F150" s="368"/>
      <c r="G150" s="368"/>
      <c r="H150" s="368"/>
      <c r="I150" s="368"/>
      <c r="J150" s="369"/>
      <c r="K150" s="227">
        <v>74</v>
      </c>
      <c r="L150" s="228">
        <v>10</v>
      </c>
      <c r="M150" s="228">
        <v>4</v>
      </c>
      <c r="N150" s="229" t="s">
        <v>1438</v>
      </c>
      <c r="O150" s="230" t="s">
        <v>53</v>
      </c>
      <c r="P150" s="35">
        <v>3775</v>
      </c>
      <c r="Q150" s="35">
        <v>949.53446</v>
      </c>
      <c r="R150" s="85">
        <v>0.2515323072847682</v>
      </c>
    </row>
    <row r="151" spans="2:18" ht="12.75" customHeight="1">
      <c r="B151" s="368" t="s">
        <v>81</v>
      </c>
      <c r="C151" s="368"/>
      <c r="D151" s="368"/>
      <c r="E151" s="368"/>
      <c r="F151" s="368"/>
      <c r="G151" s="368"/>
      <c r="H151" s="368"/>
      <c r="I151" s="368"/>
      <c r="J151" s="369"/>
      <c r="K151" s="227">
        <v>92</v>
      </c>
      <c r="L151" s="228">
        <v>0</v>
      </c>
      <c r="M151" s="228">
        <v>0</v>
      </c>
      <c r="N151" s="229">
        <v>0</v>
      </c>
      <c r="O151" s="230">
        <v>0</v>
      </c>
      <c r="P151" s="35">
        <v>17999.51672</v>
      </c>
      <c r="Q151" s="35">
        <v>3109.52067</v>
      </c>
      <c r="R151" s="85">
        <v>0.1727557866342536</v>
      </c>
    </row>
    <row r="152" spans="2:18" ht="24.75" customHeight="1">
      <c r="B152" s="368" t="s">
        <v>95</v>
      </c>
      <c r="C152" s="368"/>
      <c r="D152" s="368"/>
      <c r="E152" s="368"/>
      <c r="F152" s="368"/>
      <c r="G152" s="368"/>
      <c r="H152" s="368"/>
      <c r="I152" s="368"/>
      <c r="J152" s="369"/>
      <c r="K152" s="227">
        <v>92</v>
      </c>
      <c r="L152" s="228">
        <v>1</v>
      </c>
      <c r="M152" s="228">
        <v>0</v>
      </c>
      <c r="N152" s="229">
        <v>0</v>
      </c>
      <c r="O152" s="230">
        <v>0</v>
      </c>
      <c r="P152" s="35">
        <v>4188.895</v>
      </c>
      <c r="Q152" s="35">
        <v>993.10967</v>
      </c>
      <c r="R152" s="85">
        <v>0.2370815382099575</v>
      </c>
    </row>
    <row r="153" spans="2:18" ht="12.75" customHeight="1">
      <c r="B153" s="368" t="s">
        <v>98</v>
      </c>
      <c r="C153" s="368"/>
      <c r="D153" s="368"/>
      <c r="E153" s="368"/>
      <c r="F153" s="368"/>
      <c r="G153" s="368"/>
      <c r="H153" s="368"/>
      <c r="I153" s="368"/>
      <c r="J153" s="369"/>
      <c r="K153" s="227">
        <v>92</v>
      </c>
      <c r="L153" s="228">
        <v>1</v>
      </c>
      <c r="M153" s="228">
        <v>6</v>
      </c>
      <c r="N153" s="229">
        <v>0</v>
      </c>
      <c r="O153" s="230">
        <v>0</v>
      </c>
      <c r="P153" s="35">
        <v>2816.891</v>
      </c>
      <c r="Q153" s="35">
        <v>671.98727</v>
      </c>
      <c r="R153" s="85">
        <v>0.23855636231575875</v>
      </c>
    </row>
    <row r="154" spans="2:18" ht="12.75" customHeight="1">
      <c r="B154" s="368" t="s">
        <v>80</v>
      </c>
      <c r="C154" s="368"/>
      <c r="D154" s="368"/>
      <c r="E154" s="368"/>
      <c r="F154" s="368"/>
      <c r="G154" s="368"/>
      <c r="H154" s="368"/>
      <c r="I154" s="368"/>
      <c r="J154" s="369"/>
      <c r="K154" s="227">
        <v>92</v>
      </c>
      <c r="L154" s="228">
        <v>1</v>
      </c>
      <c r="M154" s="228">
        <v>6</v>
      </c>
      <c r="N154" s="229" t="s">
        <v>157</v>
      </c>
      <c r="O154" s="230">
        <v>0</v>
      </c>
      <c r="P154" s="35">
        <v>2816.891</v>
      </c>
      <c r="Q154" s="35">
        <v>671.98727</v>
      </c>
      <c r="R154" s="85">
        <v>0.23855636231575875</v>
      </c>
    </row>
    <row r="155" spans="2:18" ht="12.75" customHeight="1">
      <c r="B155" s="368" t="s">
        <v>152</v>
      </c>
      <c r="C155" s="368"/>
      <c r="D155" s="368"/>
      <c r="E155" s="368"/>
      <c r="F155" s="368"/>
      <c r="G155" s="368"/>
      <c r="H155" s="368"/>
      <c r="I155" s="368"/>
      <c r="J155" s="369"/>
      <c r="K155" s="227">
        <v>92</v>
      </c>
      <c r="L155" s="228">
        <v>1</v>
      </c>
      <c r="M155" s="228">
        <v>6</v>
      </c>
      <c r="N155" s="229" t="s">
        <v>157</v>
      </c>
      <c r="O155" s="230" t="s">
        <v>44</v>
      </c>
      <c r="P155" s="35">
        <v>1942.482</v>
      </c>
      <c r="Q155" s="35">
        <v>454.31154</v>
      </c>
      <c r="R155" s="85">
        <v>0.23388198191797915</v>
      </c>
    </row>
    <row r="156" spans="2:18" ht="12.75" customHeight="1">
      <c r="B156" s="368" t="s">
        <v>38</v>
      </c>
      <c r="C156" s="368"/>
      <c r="D156" s="368"/>
      <c r="E156" s="368"/>
      <c r="F156" s="368"/>
      <c r="G156" s="368"/>
      <c r="H156" s="368"/>
      <c r="I156" s="368"/>
      <c r="J156" s="369"/>
      <c r="K156" s="227">
        <v>92</v>
      </c>
      <c r="L156" s="228">
        <v>1</v>
      </c>
      <c r="M156" s="228">
        <v>6</v>
      </c>
      <c r="N156" s="229" t="s">
        <v>157</v>
      </c>
      <c r="O156" s="230" t="s">
        <v>47</v>
      </c>
      <c r="P156" s="35">
        <v>46.69</v>
      </c>
      <c r="Q156" s="35">
        <v>15.1925</v>
      </c>
      <c r="R156" s="85">
        <v>0.3253908759905762</v>
      </c>
    </row>
    <row r="157" spans="2:18" ht="12.75" customHeight="1">
      <c r="B157" s="368" t="s">
        <v>151</v>
      </c>
      <c r="C157" s="368"/>
      <c r="D157" s="368"/>
      <c r="E157" s="368"/>
      <c r="F157" s="368"/>
      <c r="G157" s="368"/>
      <c r="H157" s="368"/>
      <c r="I157" s="368"/>
      <c r="J157" s="369"/>
      <c r="K157" s="227">
        <v>92</v>
      </c>
      <c r="L157" s="228">
        <v>1</v>
      </c>
      <c r="M157" s="228">
        <v>6</v>
      </c>
      <c r="N157" s="229" t="s">
        <v>157</v>
      </c>
      <c r="O157" s="230" t="s">
        <v>150</v>
      </c>
      <c r="P157" s="35">
        <v>573.34</v>
      </c>
      <c r="Q157" s="35">
        <v>129.399</v>
      </c>
      <c r="R157" s="85">
        <v>0.22569330589179196</v>
      </c>
    </row>
    <row r="158" spans="2:18" ht="12.75" customHeight="1">
      <c r="B158" s="368" t="s">
        <v>1116</v>
      </c>
      <c r="C158" s="368"/>
      <c r="D158" s="368"/>
      <c r="E158" s="368"/>
      <c r="F158" s="368"/>
      <c r="G158" s="368"/>
      <c r="H158" s="368"/>
      <c r="I158" s="368"/>
      <c r="J158" s="369"/>
      <c r="K158" s="227">
        <v>92</v>
      </c>
      <c r="L158" s="228">
        <v>1</v>
      </c>
      <c r="M158" s="228">
        <v>6</v>
      </c>
      <c r="N158" s="229" t="s">
        <v>157</v>
      </c>
      <c r="O158" s="230" t="s">
        <v>43</v>
      </c>
      <c r="P158" s="35">
        <v>248.579</v>
      </c>
      <c r="Q158" s="35">
        <v>73.07141</v>
      </c>
      <c r="R158" s="85">
        <v>0.2939564886816666</v>
      </c>
    </row>
    <row r="159" spans="2:18" ht="12.75" customHeight="1">
      <c r="B159" s="368" t="s">
        <v>39</v>
      </c>
      <c r="C159" s="368"/>
      <c r="D159" s="368"/>
      <c r="E159" s="368"/>
      <c r="F159" s="368"/>
      <c r="G159" s="368"/>
      <c r="H159" s="368"/>
      <c r="I159" s="368"/>
      <c r="J159" s="369"/>
      <c r="K159" s="227">
        <v>92</v>
      </c>
      <c r="L159" s="228">
        <v>1</v>
      </c>
      <c r="M159" s="228">
        <v>6</v>
      </c>
      <c r="N159" s="229" t="s">
        <v>157</v>
      </c>
      <c r="O159" s="230" t="s">
        <v>45</v>
      </c>
      <c r="P159" s="35">
        <v>2.187</v>
      </c>
      <c r="Q159" s="35">
        <v>0</v>
      </c>
      <c r="R159" s="85">
        <v>0</v>
      </c>
    </row>
    <row r="160" spans="2:18" ht="21.75" customHeight="1">
      <c r="B160" s="368" t="s">
        <v>40</v>
      </c>
      <c r="C160" s="368"/>
      <c r="D160" s="368"/>
      <c r="E160" s="368"/>
      <c r="F160" s="368"/>
      <c r="G160" s="368"/>
      <c r="H160" s="368"/>
      <c r="I160" s="368"/>
      <c r="J160" s="369"/>
      <c r="K160" s="227">
        <v>92</v>
      </c>
      <c r="L160" s="228">
        <v>1</v>
      </c>
      <c r="M160" s="228">
        <v>6</v>
      </c>
      <c r="N160" s="229" t="s">
        <v>157</v>
      </c>
      <c r="O160" s="230" t="s">
        <v>46</v>
      </c>
      <c r="P160" s="35">
        <v>3.6</v>
      </c>
      <c r="Q160" s="35">
        <v>0</v>
      </c>
      <c r="R160" s="85">
        <v>0</v>
      </c>
    </row>
    <row r="161" spans="2:18" ht="12.75" customHeight="1">
      <c r="B161" s="368" t="s">
        <v>160</v>
      </c>
      <c r="C161" s="368"/>
      <c r="D161" s="368"/>
      <c r="E161" s="368"/>
      <c r="F161" s="368"/>
      <c r="G161" s="368"/>
      <c r="H161" s="368"/>
      <c r="I161" s="368"/>
      <c r="J161" s="369"/>
      <c r="K161" s="227">
        <v>92</v>
      </c>
      <c r="L161" s="228">
        <v>1</v>
      </c>
      <c r="M161" s="228">
        <v>6</v>
      </c>
      <c r="N161" s="229" t="s">
        <v>157</v>
      </c>
      <c r="O161" s="230" t="s">
        <v>159</v>
      </c>
      <c r="P161" s="35">
        <v>0.013</v>
      </c>
      <c r="Q161" s="35">
        <v>0.01282</v>
      </c>
      <c r="R161" s="85">
        <v>0.9861538461538462</v>
      </c>
    </row>
    <row r="162" spans="2:18" ht="12.75" customHeight="1">
      <c r="B162" s="368" t="s">
        <v>99</v>
      </c>
      <c r="C162" s="368"/>
      <c r="D162" s="368"/>
      <c r="E162" s="368"/>
      <c r="F162" s="368"/>
      <c r="G162" s="368"/>
      <c r="H162" s="368"/>
      <c r="I162" s="368"/>
      <c r="J162" s="369"/>
      <c r="K162" s="227">
        <v>92</v>
      </c>
      <c r="L162" s="228">
        <v>1</v>
      </c>
      <c r="M162" s="228">
        <v>13</v>
      </c>
      <c r="N162" s="229">
        <v>0</v>
      </c>
      <c r="O162" s="230">
        <v>0</v>
      </c>
      <c r="P162" s="35">
        <v>1372.004</v>
      </c>
      <c r="Q162" s="35">
        <v>321.1224</v>
      </c>
      <c r="R162" s="85">
        <v>0.23405354503339645</v>
      </c>
    </row>
    <row r="163" spans="2:18" ht="12.75" customHeight="1">
      <c r="B163" s="368" t="s">
        <v>82</v>
      </c>
      <c r="C163" s="368"/>
      <c r="D163" s="368"/>
      <c r="E163" s="368"/>
      <c r="F163" s="368"/>
      <c r="G163" s="368"/>
      <c r="H163" s="368"/>
      <c r="I163" s="368"/>
      <c r="J163" s="369"/>
      <c r="K163" s="227">
        <v>92</v>
      </c>
      <c r="L163" s="228">
        <v>1</v>
      </c>
      <c r="M163" s="228">
        <v>13</v>
      </c>
      <c r="N163" s="229" t="s">
        <v>155</v>
      </c>
      <c r="O163" s="230">
        <v>0</v>
      </c>
      <c r="P163" s="35">
        <v>10</v>
      </c>
      <c r="Q163" s="35">
        <v>2.5</v>
      </c>
      <c r="R163" s="85">
        <v>0.25</v>
      </c>
    </row>
    <row r="164" spans="2:18" ht="12.75" customHeight="1">
      <c r="B164" s="368" t="s">
        <v>83</v>
      </c>
      <c r="C164" s="368"/>
      <c r="D164" s="368"/>
      <c r="E164" s="368"/>
      <c r="F164" s="368"/>
      <c r="G164" s="368"/>
      <c r="H164" s="368"/>
      <c r="I164" s="368"/>
      <c r="J164" s="369"/>
      <c r="K164" s="227">
        <v>92</v>
      </c>
      <c r="L164" s="228">
        <v>1</v>
      </c>
      <c r="M164" s="228">
        <v>13</v>
      </c>
      <c r="N164" s="229" t="s">
        <v>155</v>
      </c>
      <c r="O164" s="230" t="s">
        <v>73</v>
      </c>
      <c r="P164" s="35">
        <v>10</v>
      </c>
      <c r="Q164" s="35">
        <v>2.5</v>
      </c>
      <c r="R164" s="85">
        <v>0.25</v>
      </c>
    </row>
    <row r="165" spans="2:18" ht="12.75" customHeight="1">
      <c r="B165" s="368" t="s">
        <v>78</v>
      </c>
      <c r="C165" s="368"/>
      <c r="D165" s="368"/>
      <c r="E165" s="368"/>
      <c r="F165" s="368"/>
      <c r="G165" s="368"/>
      <c r="H165" s="368"/>
      <c r="I165" s="368"/>
      <c r="J165" s="369"/>
      <c r="K165" s="227">
        <v>92</v>
      </c>
      <c r="L165" s="228">
        <v>1</v>
      </c>
      <c r="M165" s="228">
        <v>13</v>
      </c>
      <c r="N165" s="229" t="s">
        <v>173</v>
      </c>
      <c r="O165" s="230">
        <v>0</v>
      </c>
      <c r="P165" s="35">
        <v>1352.004</v>
      </c>
      <c r="Q165" s="35">
        <v>318.6224</v>
      </c>
      <c r="R165" s="85">
        <v>0.2356667583823717</v>
      </c>
    </row>
    <row r="166" spans="2:18" ht="12.75" customHeight="1">
      <c r="B166" s="368" t="s">
        <v>152</v>
      </c>
      <c r="C166" s="368"/>
      <c r="D166" s="368"/>
      <c r="E166" s="368"/>
      <c r="F166" s="368"/>
      <c r="G166" s="368"/>
      <c r="H166" s="368"/>
      <c r="I166" s="368"/>
      <c r="J166" s="369"/>
      <c r="K166" s="227">
        <v>92</v>
      </c>
      <c r="L166" s="228">
        <v>1</v>
      </c>
      <c r="M166" s="228">
        <v>13</v>
      </c>
      <c r="N166" s="229" t="s">
        <v>173</v>
      </c>
      <c r="O166" s="230" t="s">
        <v>44</v>
      </c>
      <c r="P166" s="35">
        <v>983.466</v>
      </c>
      <c r="Q166" s="35">
        <v>244.7154</v>
      </c>
      <c r="R166" s="85">
        <v>0.24882954774237237</v>
      </c>
    </row>
    <row r="167" spans="2:18" ht="12.75" customHeight="1">
      <c r="B167" s="368" t="s">
        <v>151</v>
      </c>
      <c r="C167" s="368"/>
      <c r="D167" s="368"/>
      <c r="E167" s="368"/>
      <c r="F167" s="368"/>
      <c r="G167" s="368"/>
      <c r="H167" s="368"/>
      <c r="I167" s="368"/>
      <c r="J167" s="369"/>
      <c r="K167" s="227">
        <v>92</v>
      </c>
      <c r="L167" s="228">
        <v>1</v>
      </c>
      <c r="M167" s="228">
        <v>13</v>
      </c>
      <c r="N167" s="229" t="s">
        <v>173</v>
      </c>
      <c r="O167" s="230" t="s">
        <v>150</v>
      </c>
      <c r="P167" s="35">
        <v>363.538</v>
      </c>
      <c r="Q167" s="35">
        <v>73.907</v>
      </c>
      <c r="R167" s="85">
        <v>0.20329924244508138</v>
      </c>
    </row>
    <row r="168" spans="2:18" ht="34.5" customHeight="1">
      <c r="B168" s="368" t="s">
        <v>1116</v>
      </c>
      <c r="C168" s="368"/>
      <c r="D168" s="368"/>
      <c r="E168" s="368"/>
      <c r="F168" s="368"/>
      <c r="G168" s="368"/>
      <c r="H168" s="368"/>
      <c r="I168" s="368"/>
      <c r="J168" s="369"/>
      <c r="K168" s="227">
        <v>92</v>
      </c>
      <c r="L168" s="228">
        <v>1</v>
      </c>
      <c r="M168" s="228">
        <v>13</v>
      </c>
      <c r="N168" s="229" t="s">
        <v>173</v>
      </c>
      <c r="O168" s="230" t="s">
        <v>43</v>
      </c>
      <c r="P168" s="35">
        <v>5</v>
      </c>
      <c r="Q168" s="35">
        <v>0</v>
      </c>
      <c r="R168" s="85">
        <v>0</v>
      </c>
    </row>
    <row r="169" spans="2:18" ht="12.75" customHeight="1">
      <c r="B169" s="368" t="s">
        <v>1116</v>
      </c>
      <c r="C169" s="368"/>
      <c r="D169" s="368"/>
      <c r="E169" s="368"/>
      <c r="F169" s="368"/>
      <c r="G169" s="368"/>
      <c r="H169" s="368"/>
      <c r="I169" s="368"/>
      <c r="J169" s="369"/>
      <c r="K169" s="227">
        <v>92</v>
      </c>
      <c r="L169" s="228">
        <v>1</v>
      </c>
      <c r="M169" s="228">
        <v>13</v>
      </c>
      <c r="N169" s="229" t="s">
        <v>1424</v>
      </c>
      <c r="O169" s="230" t="s">
        <v>43</v>
      </c>
      <c r="P169" s="35">
        <v>10</v>
      </c>
      <c r="Q169" s="35">
        <v>0</v>
      </c>
      <c r="R169" s="85">
        <v>0</v>
      </c>
    </row>
    <row r="170" spans="2:18" ht="12.75" customHeight="1">
      <c r="B170" s="368" t="s">
        <v>100</v>
      </c>
      <c r="C170" s="368"/>
      <c r="D170" s="368"/>
      <c r="E170" s="368"/>
      <c r="F170" s="368"/>
      <c r="G170" s="368"/>
      <c r="H170" s="368"/>
      <c r="I170" s="368"/>
      <c r="J170" s="369"/>
      <c r="K170" s="227">
        <v>92</v>
      </c>
      <c r="L170" s="228">
        <v>2</v>
      </c>
      <c r="M170" s="228">
        <v>0</v>
      </c>
      <c r="N170" s="229">
        <v>0</v>
      </c>
      <c r="O170" s="230">
        <v>0</v>
      </c>
      <c r="P170" s="35">
        <v>387.5</v>
      </c>
      <c r="Q170" s="35">
        <v>96.7</v>
      </c>
      <c r="R170" s="85">
        <v>0.2495483870967742</v>
      </c>
    </row>
    <row r="171" spans="2:18" ht="12.75" customHeight="1">
      <c r="B171" s="368" t="s">
        <v>101</v>
      </c>
      <c r="C171" s="368"/>
      <c r="D171" s="368"/>
      <c r="E171" s="368"/>
      <c r="F171" s="368"/>
      <c r="G171" s="368"/>
      <c r="H171" s="368"/>
      <c r="I171" s="368"/>
      <c r="J171" s="369"/>
      <c r="K171" s="227">
        <v>92</v>
      </c>
      <c r="L171" s="228">
        <v>2</v>
      </c>
      <c r="M171" s="228">
        <v>3</v>
      </c>
      <c r="N171" s="229">
        <v>0</v>
      </c>
      <c r="O171" s="230">
        <v>0</v>
      </c>
      <c r="P171" s="35">
        <v>387.5</v>
      </c>
      <c r="Q171" s="35">
        <v>96.7</v>
      </c>
      <c r="R171" s="85">
        <v>0.2495483870967742</v>
      </c>
    </row>
    <row r="172" spans="2:18" ht="12.75" customHeight="1">
      <c r="B172" s="368" t="s">
        <v>84</v>
      </c>
      <c r="C172" s="368"/>
      <c r="D172" s="368"/>
      <c r="E172" s="368"/>
      <c r="F172" s="368"/>
      <c r="G172" s="368"/>
      <c r="H172" s="368"/>
      <c r="I172" s="368"/>
      <c r="J172" s="369"/>
      <c r="K172" s="227">
        <v>92</v>
      </c>
      <c r="L172" s="228">
        <v>2</v>
      </c>
      <c r="M172" s="228">
        <v>3</v>
      </c>
      <c r="N172" s="229" t="s">
        <v>166</v>
      </c>
      <c r="O172" s="230">
        <v>0</v>
      </c>
      <c r="P172" s="35">
        <v>387.5</v>
      </c>
      <c r="Q172" s="35">
        <v>96.7</v>
      </c>
      <c r="R172" s="85">
        <v>0.2495483870967742</v>
      </c>
    </row>
    <row r="173" spans="2:18" ht="12.75" customHeight="1">
      <c r="B173" s="368" t="s">
        <v>83</v>
      </c>
      <c r="C173" s="368"/>
      <c r="D173" s="368"/>
      <c r="E173" s="368"/>
      <c r="F173" s="368"/>
      <c r="G173" s="368"/>
      <c r="H173" s="368"/>
      <c r="I173" s="368"/>
      <c r="J173" s="369"/>
      <c r="K173" s="227">
        <v>92</v>
      </c>
      <c r="L173" s="228">
        <v>2</v>
      </c>
      <c r="M173" s="228">
        <v>3</v>
      </c>
      <c r="N173" s="229" t="s">
        <v>166</v>
      </c>
      <c r="O173" s="230" t="s">
        <v>73</v>
      </c>
      <c r="P173" s="35">
        <v>387.5</v>
      </c>
      <c r="Q173" s="35">
        <v>96.7</v>
      </c>
      <c r="R173" s="85">
        <v>0.2495483870967742</v>
      </c>
    </row>
    <row r="174" spans="2:18" ht="12.75" customHeight="1">
      <c r="B174" s="368" t="s">
        <v>104</v>
      </c>
      <c r="C174" s="368"/>
      <c r="D174" s="368"/>
      <c r="E174" s="368"/>
      <c r="F174" s="368"/>
      <c r="G174" s="368"/>
      <c r="H174" s="368"/>
      <c r="I174" s="368"/>
      <c r="J174" s="369"/>
      <c r="K174" s="227">
        <v>92</v>
      </c>
      <c r="L174" s="228">
        <v>4</v>
      </c>
      <c r="M174" s="228">
        <v>0</v>
      </c>
      <c r="N174" s="229">
        <v>0</v>
      </c>
      <c r="O174" s="230">
        <v>0</v>
      </c>
      <c r="P174" s="35">
        <v>8378.22172</v>
      </c>
      <c r="Q174" s="35">
        <v>1497.839</v>
      </c>
      <c r="R174" s="85">
        <v>0.17877767503149822</v>
      </c>
    </row>
    <row r="175" spans="2:18" ht="12.75" customHeight="1">
      <c r="B175" s="368" t="s">
        <v>144</v>
      </c>
      <c r="C175" s="368"/>
      <c r="D175" s="368"/>
      <c r="E175" s="368"/>
      <c r="F175" s="368"/>
      <c r="G175" s="368"/>
      <c r="H175" s="368"/>
      <c r="I175" s="368"/>
      <c r="J175" s="369"/>
      <c r="K175" s="227">
        <v>92</v>
      </c>
      <c r="L175" s="228">
        <v>4</v>
      </c>
      <c r="M175" s="228">
        <v>8</v>
      </c>
      <c r="N175" s="229">
        <v>0</v>
      </c>
      <c r="O175" s="230">
        <v>0</v>
      </c>
      <c r="P175" s="35">
        <v>23</v>
      </c>
      <c r="Q175" s="35">
        <v>1</v>
      </c>
      <c r="R175" s="85">
        <v>0.043478260869565216</v>
      </c>
    </row>
    <row r="176" spans="2:18" ht="12.75" customHeight="1">
      <c r="B176" s="368" t="s">
        <v>229</v>
      </c>
      <c r="C176" s="368"/>
      <c r="D176" s="368"/>
      <c r="E176" s="368"/>
      <c r="F176" s="368"/>
      <c r="G176" s="368"/>
      <c r="H176" s="368"/>
      <c r="I176" s="368"/>
      <c r="J176" s="369"/>
      <c r="K176" s="227">
        <v>92</v>
      </c>
      <c r="L176" s="228">
        <v>4</v>
      </c>
      <c r="M176" s="228">
        <v>8</v>
      </c>
      <c r="N176" s="229" t="s">
        <v>230</v>
      </c>
      <c r="O176" s="230">
        <v>0</v>
      </c>
      <c r="P176" s="35">
        <v>23</v>
      </c>
      <c r="Q176" s="35">
        <v>1</v>
      </c>
      <c r="R176" s="85">
        <v>0.043478260869565216</v>
      </c>
    </row>
    <row r="177" spans="2:18" ht="12.75" customHeight="1">
      <c r="B177" s="368" t="s">
        <v>85</v>
      </c>
      <c r="C177" s="368"/>
      <c r="D177" s="368"/>
      <c r="E177" s="368"/>
      <c r="F177" s="368"/>
      <c r="G177" s="368"/>
      <c r="H177" s="368"/>
      <c r="I177" s="368"/>
      <c r="J177" s="369"/>
      <c r="K177" s="227">
        <v>92</v>
      </c>
      <c r="L177" s="228">
        <v>4</v>
      </c>
      <c r="M177" s="228">
        <v>8</v>
      </c>
      <c r="N177" s="229" t="s">
        <v>230</v>
      </c>
      <c r="O177" s="230" t="s">
        <v>74</v>
      </c>
      <c r="P177" s="35">
        <v>23</v>
      </c>
      <c r="Q177" s="35">
        <v>1</v>
      </c>
      <c r="R177" s="85">
        <v>0.043478260869565216</v>
      </c>
    </row>
    <row r="178" spans="2:18" ht="12.75" customHeight="1">
      <c r="B178" s="368" t="s">
        <v>106</v>
      </c>
      <c r="C178" s="368"/>
      <c r="D178" s="368"/>
      <c r="E178" s="368"/>
      <c r="F178" s="368"/>
      <c r="G178" s="368"/>
      <c r="H178" s="368"/>
      <c r="I178" s="368"/>
      <c r="J178" s="369"/>
      <c r="K178" s="227">
        <v>92</v>
      </c>
      <c r="L178" s="228">
        <v>4</v>
      </c>
      <c r="M178" s="228">
        <v>9</v>
      </c>
      <c r="N178" s="229">
        <v>0</v>
      </c>
      <c r="O178" s="230">
        <v>0</v>
      </c>
      <c r="P178" s="35">
        <v>8355.22172</v>
      </c>
      <c r="Q178" s="35">
        <v>1496.839</v>
      </c>
      <c r="R178" s="85">
        <v>0.1791501231399997</v>
      </c>
    </row>
    <row r="179" spans="2:18" ht="12.75" customHeight="1">
      <c r="B179" s="368" t="s">
        <v>231</v>
      </c>
      <c r="C179" s="368"/>
      <c r="D179" s="368"/>
      <c r="E179" s="368"/>
      <c r="F179" s="368"/>
      <c r="G179" s="368"/>
      <c r="H179" s="368"/>
      <c r="I179" s="368"/>
      <c r="J179" s="369"/>
      <c r="K179" s="227">
        <v>92</v>
      </c>
      <c r="L179" s="228">
        <v>4</v>
      </c>
      <c r="M179" s="228">
        <v>9</v>
      </c>
      <c r="N179" s="229" t="s">
        <v>232</v>
      </c>
      <c r="O179" s="230">
        <v>0</v>
      </c>
      <c r="P179" s="35">
        <v>7557.22172</v>
      </c>
      <c r="Q179" s="35">
        <v>1496.839</v>
      </c>
      <c r="R179" s="85">
        <v>0.19806736595257657</v>
      </c>
    </row>
    <row r="180" spans="2:18" ht="12.75" customHeight="1">
      <c r="B180" s="368" t="s">
        <v>85</v>
      </c>
      <c r="C180" s="368"/>
      <c r="D180" s="368"/>
      <c r="E180" s="368"/>
      <c r="F180" s="368"/>
      <c r="G180" s="368"/>
      <c r="H180" s="368"/>
      <c r="I180" s="368"/>
      <c r="J180" s="369"/>
      <c r="K180" s="227">
        <v>92</v>
      </c>
      <c r="L180" s="228">
        <v>4</v>
      </c>
      <c r="M180" s="228">
        <v>9</v>
      </c>
      <c r="N180" s="229" t="s">
        <v>232</v>
      </c>
      <c r="O180" s="230" t="s">
        <v>74</v>
      </c>
      <c r="P180" s="35">
        <v>7557.22172</v>
      </c>
      <c r="Q180" s="35">
        <v>1496.839</v>
      </c>
      <c r="R180" s="85">
        <v>0.19806736595257657</v>
      </c>
    </row>
    <row r="181" spans="2:18" ht="33" customHeight="1">
      <c r="B181" s="368" t="s">
        <v>233</v>
      </c>
      <c r="C181" s="368"/>
      <c r="D181" s="368"/>
      <c r="E181" s="368"/>
      <c r="F181" s="368"/>
      <c r="G181" s="368"/>
      <c r="H181" s="368"/>
      <c r="I181" s="368"/>
      <c r="J181" s="369"/>
      <c r="K181" s="227">
        <v>92</v>
      </c>
      <c r="L181" s="228">
        <v>4</v>
      </c>
      <c r="M181" s="228">
        <v>9</v>
      </c>
      <c r="N181" s="229" t="s">
        <v>439</v>
      </c>
      <c r="O181" s="230">
        <v>0</v>
      </c>
      <c r="P181" s="35">
        <v>798</v>
      </c>
      <c r="Q181" s="35">
        <v>0</v>
      </c>
      <c r="R181" s="85">
        <v>0</v>
      </c>
    </row>
    <row r="182" spans="2:18" ht="24.75" customHeight="1">
      <c r="B182" s="368" t="s">
        <v>4</v>
      </c>
      <c r="C182" s="368"/>
      <c r="D182" s="368"/>
      <c r="E182" s="368"/>
      <c r="F182" s="368"/>
      <c r="G182" s="368"/>
      <c r="H182" s="368"/>
      <c r="I182" s="368"/>
      <c r="J182" s="369"/>
      <c r="K182" s="227">
        <v>92</v>
      </c>
      <c r="L182" s="228">
        <v>4</v>
      </c>
      <c r="M182" s="228">
        <v>9</v>
      </c>
      <c r="N182" s="229" t="s">
        <v>439</v>
      </c>
      <c r="O182" s="230" t="s">
        <v>5</v>
      </c>
      <c r="P182" s="35">
        <v>798</v>
      </c>
      <c r="Q182" s="35">
        <v>0</v>
      </c>
      <c r="R182" s="85">
        <v>0</v>
      </c>
    </row>
    <row r="183" spans="2:18" ht="12.75" customHeight="1">
      <c r="B183" s="368" t="s">
        <v>107</v>
      </c>
      <c r="C183" s="368"/>
      <c r="D183" s="368"/>
      <c r="E183" s="368"/>
      <c r="F183" s="368"/>
      <c r="G183" s="368"/>
      <c r="H183" s="368"/>
      <c r="I183" s="368"/>
      <c r="J183" s="369"/>
      <c r="K183" s="227">
        <v>92</v>
      </c>
      <c r="L183" s="228">
        <v>5</v>
      </c>
      <c r="M183" s="228">
        <v>0</v>
      </c>
      <c r="N183" s="229">
        <v>0</v>
      </c>
      <c r="O183" s="230">
        <v>0</v>
      </c>
      <c r="P183" s="35">
        <v>2780</v>
      </c>
      <c r="Q183" s="35">
        <v>182.746</v>
      </c>
      <c r="R183" s="85">
        <v>0.06573597122302159</v>
      </c>
    </row>
    <row r="184" spans="2:18" ht="34.5" customHeight="1">
      <c r="B184" s="368" t="s">
        <v>108</v>
      </c>
      <c r="C184" s="368"/>
      <c r="D184" s="368"/>
      <c r="E184" s="368"/>
      <c r="F184" s="368"/>
      <c r="G184" s="368"/>
      <c r="H184" s="368"/>
      <c r="I184" s="368"/>
      <c r="J184" s="369"/>
      <c r="K184" s="227">
        <v>92</v>
      </c>
      <c r="L184" s="228">
        <v>5</v>
      </c>
      <c r="M184" s="228">
        <v>2</v>
      </c>
      <c r="N184" s="229">
        <v>0</v>
      </c>
      <c r="O184" s="230">
        <v>0</v>
      </c>
      <c r="P184" s="35">
        <v>2270</v>
      </c>
      <c r="Q184" s="35">
        <v>176.796</v>
      </c>
      <c r="R184" s="85">
        <v>0.07788370044052863</v>
      </c>
    </row>
    <row r="185" spans="2:18" ht="12.75" customHeight="1">
      <c r="B185" s="368" t="s">
        <v>85</v>
      </c>
      <c r="C185" s="368"/>
      <c r="D185" s="368"/>
      <c r="E185" s="368"/>
      <c r="F185" s="368"/>
      <c r="G185" s="368"/>
      <c r="H185" s="368"/>
      <c r="I185" s="368"/>
      <c r="J185" s="369"/>
      <c r="K185" s="227">
        <v>92</v>
      </c>
      <c r="L185" s="228">
        <v>5</v>
      </c>
      <c r="M185" s="228">
        <v>2</v>
      </c>
      <c r="N185" s="229" t="s">
        <v>234</v>
      </c>
      <c r="O185" s="230" t="s">
        <v>74</v>
      </c>
      <c r="P185" s="35">
        <v>585</v>
      </c>
      <c r="Q185" s="35">
        <v>97.158</v>
      </c>
      <c r="R185" s="85">
        <v>0.16608205128205128</v>
      </c>
    </row>
    <row r="186" spans="2:18" ht="12.75" customHeight="1">
      <c r="B186" s="368" t="s">
        <v>4</v>
      </c>
      <c r="C186" s="368"/>
      <c r="D186" s="368"/>
      <c r="E186" s="368"/>
      <c r="F186" s="368"/>
      <c r="G186" s="368"/>
      <c r="H186" s="368"/>
      <c r="I186" s="368"/>
      <c r="J186" s="369"/>
      <c r="K186" s="227">
        <v>92</v>
      </c>
      <c r="L186" s="228">
        <v>5</v>
      </c>
      <c r="M186" s="228">
        <v>2</v>
      </c>
      <c r="N186" s="229" t="s">
        <v>1413</v>
      </c>
      <c r="O186" s="230" t="s">
        <v>5</v>
      </c>
      <c r="P186" s="35">
        <v>346</v>
      </c>
      <c r="Q186" s="35">
        <v>79.638</v>
      </c>
      <c r="R186" s="85">
        <v>0.2301676300578035</v>
      </c>
    </row>
    <row r="187" spans="2:18" ht="12.75" customHeight="1">
      <c r="B187" s="368" t="s">
        <v>4</v>
      </c>
      <c r="C187" s="368"/>
      <c r="D187" s="368"/>
      <c r="E187" s="368"/>
      <c r="F187" s="368"/>
      <c r="G187" s="368"/>
      <c r="H187" s="368"/>
      <c r="I187" s="368"/>
      <c r="J187" s="369"/>
      <c r="K187" s="227">
        <v>92</v>
      </c>
      <c r="L187" s="228">
        <v>5</v>
      </c>
      <c r="M187" s="228">
        <v>2</v>
      </c>
      <c r="N187" s="229" t="s">
        <v>1439</v>
      </c>
      <c r="O187" s="230" t="s">
        <v>5</v>
      </c>
      <c r="P187" s="35">
        <v>1339</v>
      </c>
      <c r="Q187" s="35">
        <v>0</v>
      </c>
      <c r="R187" s="85">
        <v>0</v>
      </c>
    </row>
    <row r="188" spans="2:18" ht="12.75" customHeight="1">
      <c r="B188" s="368" t="s">
        <v>109</v>
      </c>
      <c r="C188" s="368"/>
      <c r="D188" s="368"/>
      <c r="E188" s="368"/>
      <c r="F188" s="368"/>
      <c r="G188" s="368"/>
      <c r="H188" s="368"/>
      <c r="I188" s="368"/>
      <c r="J188" s="369"/>
      <c r="K188" s="227">
        <v>92</v>
      </c>
      <c r="L188" s="228">
        <v>5</v>
      </c>
      <c r="M188" s="228">
        <v>3</v>
      </c>
      <c r="N188" s="229">
        <v>0</v>
      </c>
      <c r="O188" s="230">
        <v>0</v>
      </c>
      <c r="P188" s="35">
        <v>510</v>
      </c>
      <c r="Q188" s="35">
        <v>5.95</v>
      </c>
      <c r="R188" s="85">
        <v>0.011666666666666667</v>
      </c>
    </row>
    <row r="189" spans="2:18" ht="12.75" customHeight="1">
      <c r="B189" s="368" t="s">
        <v>4</v>
      </c>
      <c r="C189" s="368"/>
      <c r="D189" s="368"/>
      <c r="E189" s="368"/>
      <c r="F189" s="368"/>
      <c r="G189" s="368"/>
      <c r="H189" s="368"/>
      <c r="I189" s="368"/>
      <c r="J189" s="369"/>
      <c r="K189" s="227">
        <v>92</v>
      </c>
      <c r="L189" s="228">
        <v>5</v>
      </c>
      <c r="M189" s="228">
        <v>3</v>
      </c>
      <c r="N189" s="229" t="s">
        <v>235</v>
      </c>
      <c r="O189" s="230" t="s">
        <v>5</v>
      </c>
      <c r="P189" s="35">
        <v>150</v>
      </c>
      <c r="Q189" s="35">
        <v>0</v>
      </c>
      <c r="R189" s="85">
        <v>0</v>
      </c>
    </row>
    <row r="190" spans="2:18" ht="12.75" customHeight="1">
      <c r="B190" s="368" t="s">
        <v>85</v>
      </c>
      <c r="C190" s="368"/>
      <c r="D190" s="368"/>
      <c r="E190" s="368"/>
      <c r="F190" s="368"/>
      <c r="G190" s="368"/>
      <c r="H190" s="368"/>
      <c r="I190" s="368"/>
      <c r="J190" s="369"/>
      <c r="K190" s="227">
        <v>92</v>
      </c>
      <c r="L190" s="228">
        <v>5</v>
      </c>
      <c r="M190" s="228">
        <v>3</v>
      </c>
      <c r="N190" s="229" t="s">
        <v>165</v>
      </c>
      <c r="O190" s="230" t="s">
        <v>74</v>
      </c>
      <c r="P190" s="35">
        <v>160</v>
      </c>
      <c r="Q190" s="35">
        <v>0</v>
      </c>
      <c r="R190" s="85">
        <v>0</v>
      </c>
    </row>
    <row r="191" spans="2:18" ht="21.75" customHeight="1">
      <c r="B191" s="368" t="s">
        <v>85</v>
      </c>
      <c r="C191" s="368"/>
      <c r="D191" s="368"/>
      <c r="E191" s="368"/>
      <c r="F191" s="368"/>
      <c r="G191" s="368"/>
      <c r="H191" s="368"/>
      <c r="I191" s="368"/>
      <c r="J191" s="369"/>
      <c r="K191" s="227">
        <v>92</v>
      </c>
      <c r="L191" s="228">
        <v>5</v>
      </c>
      <c r="M191" s="228">
        <v>3</v>
      </c>
      <c r="N191" s="229" t="s">
        <v>164</v>
      </c>
      <c r="O191" s="230" t="s">
        <v>74</v>
      </c>
      <c r="P191" s="35">
        <v>200</v>
      </c>
      <c r="Q191" s="35">
        <v>5.95</v>
      </c>
      <c r="R191" s="85">
        <v>0.029750000000000002</v>
      </c>
    </row>
    <row r="192" spans="2:18" ht="21.75" customHeight="1">
      <c r="B192" s="368" t="s">
        <v>115</v>
      </c>
      <c r="C192" s="368"/>
      <c r="D192" s="368"/>
      <c r="E192" s="368"/>
      <c r="F192" s="368"/>
      <c r="G192" s="368"/>
      <c r="H192" s="368"/>
      <c r="I192" s="368"/>
      <c r="J192" s="369"/>
      <c r="K192" s="227">
        <v>92</v>
      </c>
      <c r="L192" s="228">
        <v>8</v>
      </c>
      <c r="M192" s="228">
        <v>0</v>
      </c>
      <c r="N192" s="229">
        <v>0</v>
      </c>
      <c r="O192" s="230">
        <v>0</v>
      </c>
      <c r="P192" s="35">
        <v>32</v>
      </c>
      <c r="Q192" s="35">
        <v>0</v>
      </c>
      <c r="R192" s="85">
        <v>0</v>
      </c>
    </row>
    <row r="193" spans="2:18" ht="12.75" customHeight="1">
      <c r="B193" s="368" t="s">
        <v>117</v>
      </c>
      <c r="C193" s="368"/>
      <c r="D193" s="368"/>
      <c r="E193" s="368"/>
      <c r="F193" s="368"/>
      <c r="G193" s="368"/>
      <c r="H193" s="368"/>
      <c r="I193" s="368"/>
      <c r="J193" s="369"/>
      <c r="K193" s="227">
        <v>92</v>
      </c>
      <c r="L193" s="228">
        <v>8</v>
      </c>
      <c r="M193" s="228">
        <v>4</v>
      </c>
      <c r="N193" s="229">
        <v>0</v>
      </c>
      <c r="O193" s="230">
        <v>0</v>
      </c>
      <c r="P193" s="35">
        <v>32</v>
      </c>
      <c r="Q193" s="35">
        <v>0</v>
      </c>
      <c r="R193" s="85">
        <v>0</v>
      </c>
    </row>
    <row r="194" spans="2:18" ht="36.75" customHeight="1">
      <c r="B194" s="368" t="s">
        <v>85</v>
      </c>
      <c r="C194" s="368"/>
      <c r="D194" s="368"/>
      <c r="E194" s="368"/>
      <c r="F194" s="368"/>
      <c r="G194" s="368"/>
      <c r="H194" s="368"/>
      <c r="I194" s="368"/>
      <c r="J194" s="369"/>
      <c r="K194" s="227">
        <v>92</v>
      </c>
      <c r="L194" s="228">
        <v>8</v>
      </c>
      <c r="M194" s="228">
        <v>4</v>
      </c>
      <c r="N194" s="229" t="s">
        <v>1440</v>
      </c>
      <c r="O194" s="230" t="s">
        <v>74</v>
      </c>
      <c r="P194" s="35">
        <v>32</v>
      </c>
      <c r="Q194" s="35">
        <v>0</v>
      </c>
      <c r="R194" s="85">
        <v>0</v>
      </c>
    </row>
    <row r="195" spans="2:18" ht="33.75" customHeight="1">
      <c r="B195" s="368" t="s">
        <v>125</v>
      </c>
      <c r="C195" s="368"/>
      <c r="D195" s="368"/>
      <c r="E195" s="368"/>
      <c r="F195" s="368"/>
      <c r="G195" s="368"/>
      <c r="H195" s="368"/>
      <c r="I195" s="368"/>
      <c r="J195" s="369"/>
      <c r="K195" s="227">
        <v>92</v>
      </c>
      <c r="L195" s="228">
        <v>13</v>
      </c>
      <c r="M195" s="228">
        <v>0</v>
      </c>
      <c r="N195" s="229">
        <v>0</v>
      </c>
      <c r="O195" s="230">
        <v>0</v>
      </c>
      <c r="P195" s="35">
        <v>30</v>
      </c>
      <c r="Q195" s="35">
        <v>0</v>
      </c>
      <c r="R195" s="85">
        <v>0</v>
      </c>
    </row>
    <row r="196" spans="2:18" ht="12.75" customHeight="1">
      <c r="B196" s="368" t="s">
        <v>126</v>
      </c>
      <c r="C196" s="368"/>
      <c r="D196" s="368"/>
      <c r="E196" s="368"/>
      <c r="F196" s="368"/>
      <c r="G196" s="368"/>
      <c r="H196" s="368"/>
      <c r="I196" s="368"/>
      <c r="J196" s="369"/>
      <c r="K196" s="227">
        <v>92</v>
      </c>
      <c r="L196" s="228">
        <v>13</v>
      </c>
      <c r="M196" s="228">
        <v>1</v>
      </c>
      <c r="N196" s="229">
        <v>0</v>
      </c>
      <c r="O196" s="230">
        <v>0</v>
      </c>
      <c r="P196" s="35">
        <v>30</v>
      </c>
      <c r="Q196" s="35">
        <v>0</v>
      </c>
      <c r="R196" s="85">
        <v>0</v>
      </c>
    </row>
    <row r="197" spans="2:18" ht="12.75" customHeight="1">
      <c r="B197" s="368" t="s">
        <v>86</v>
      </c>
      <c r="C197" s="368"/>
      <c r="D197" s="368"/>
      <c r="E197" s="368"/>
      <c r="F197" s="368"/>
      <c r="G197" s="368"/>
      <c r="H197" s="368"/>
      <c r="I197" s="368"/>
      <c r="J197" s="369"/>
      <c r="K197" s="227">
        <v>92</v>
      </c>
      <c r="L197" s="228">
        <v>13</v>
      </c>
      <c r="M197" s="228">
        <v>1</v>
      </c>
      <c r="N197" s="229" t="s">
        <v>163</v>
      </c>
      <c r="O197" s="230" t="s">
        <v>75</v>
      </c>
      <c r="P197" s="35">
        <v>30</v>
      </c>
      <c r="Q197" s="35">
        <v>0</v>
      </c>
      <c r="R197" s="85">
        <v>0</v>
      </c>
    </row>
    <row r="198" spans="2:18" ht="12.75" customHeight="1">
      <c r="B198" s="368" t="s">
        <v>54</v>
      </c>
      <c r="C198" s="368"/>
      <c r="D198" s="368"/>
      <c r="E198" s="368"/>
      <c r="F198" s="368"/>
      <c r="G198" s="368"/>
      <c r="H198" s="368"/>
      <c r="I198" s="368"/>
      <c r="J198" s="369"/>
      <c r="K198" s="227">
        <v>92</v>
      </c>
      <c r="L198" s="228">
        <v>14</v>
      </c>
      <c r="M198" s="228">
        <v>0</v>
      </c>
      <c r="N198" s="229">
        <v>0</v>
      </c>
      <c r="O198" s="230">
        <v>0</v>
      </c>
      <c r="P198" s="35">
        <v>2202.9</v>
      </c>
      <c r="Q198" s="35">
        <v>339.126</v>
      </c>
      <c r="R198" s="85">
        <v>0.15394525398338552</v>
      </c>
    </row>
    <row r="199" spans="2:18" ht="12.75" customHeight="1">
      <c r="B199" s="368" t="s">
        <v>127</v>
      </c>
      <c r="C199" s="368"/>
      <c r="D199" s="368"/>
      <c r="E199" s="368"/>
      <c r="F199" s="368"/>
      <c r="G199" s="368"/>
      <c r="H199" s="368"/>
      <c r="I199" s="368"/>
      <c r="J199" s="369"/>
      <c r="K199" s="227">
        <v>92</v>
      </c>
      <c r="L199" s="228">
        <v>14</v>
      </c>
      <c r="M199" s="228">
        <v>1</v>
      </c>
      <c r="N199" s="229">
        <v>0</v>
      </c>
      <c r="O199" s="230">
        <v>0</v>
      </c>
      <c r="P199" s="35">
        <v>455.9</v>
      </c>
      <c r="Q199" s="35">
        <v>114</v>
      </c>
      <c r="R199" s="85">
        <v>0.25005483658697086</v>
      </c>
    </row>
    <row r="200" spans="2:18" ht="12.75" customHeight="1">
      <c r="B200" s="368" t="s">
        <v>91</v>
      </c>
      <c r="C200" s="368"/>
      <c r="D200" s="368"/>
      <c r="E200" s="368"/>
      <c r="F200" s="368"/>
      <c r="G200" s="368"/>
      <c r="H200" s="368"/>
      <c r="I200" s="368"/>
      <c r="J200" s="369"/>
      <c r="K200" s="227">
        <v>92</v>
      </c>
      <c r="L200" s="228">
        <v>14</v>
      </c>
      <c r="M200" s="228">
        <v>1</v>
      </c>
      <c r="N200" s="229" t="s">
        <v>162</v>
      </c>
      <c r="O200" s="230" t="s">
        <v>55</v>
      </c>
      <c r="P200" s="35">
        <v>455.9</v>
      </c>
      <c r="Q200" s="35">
        <v>114</v>
      </c>
      <c r="R200" s="85">
        <v>0.25005483658697086</v>
      </c>
    </row>
    <row r="201" spans="2:18" ht="33" customHeight="1">
      <c r="B201" s="368" t="s">
        <v>128</v>
      </c>
      <c r="C201" s="368"/>
      <c r="D201" s="368"/>
      <c r="E201" s="368"/>
      <c r="F201" s="368"/>
      <c r="G201" s="368"/>
      <c r="H201" s="368"/>
      <c r="I201" s="368"/>
      <c r="J201" s="369"/>
      <c r="K201" s="227">
        <v>92</v>
      </c>
      <c r="L201" s="228">
        <v>14</v>
      </c>
      <c r="M201" s="228">
        <v>2</v>
      </c>
      <c r="N201" s="229">
        <v>0</v>
      </c>
      <c r="O201" s="230">
        <v>0</v>
      </c>
      <c r="P201" s="35">
        <v>1747</v>
      </c>
      <c r="Q201" s="35">
        <v>225.126</v>
      </c>
      <c r="R201" s="85">
        <v>0.12886433886662851</v>
      </c>
    </row>
    <row r="202" spans="2:18" ht="12.75" customHeight="1">
      <c r="B202" s="368" t="s">
        <v>128</v>
      </c>
      <c r="C202" s="368"/>
      <c r="D202" s="368"/>
      <c r="E202" s="368"/>
      <c r="F202" s="368"/>
      <c r="G202" s="368"/>
      <c r="H202" s="368"/>
      <c r="I202" s="368"/>
      <c r="J202" s="369"/>
      <c r="K202" s="227">
        <v>92</v>
      </c>
      <c r="L202" s="228">
        <v>14</v>
      </c>
      <c r="M202" s="228">
        <v>2</v>
      </c>
      <c r="N202" s="229" t="s">
        <v>161</v>
      </c>
      <c r="O202" s="230" t="s">
        <v>56</v>
      </c>
      <c r="P202" s="35">
        <v>1747</v>
      </c>
      <c r="Q202" s="35">
        <v>225.126</v>
      </c>
      <c r="R202" s="85">
        <v>0.12886433886662851</v>
      </c>
    </row>
    <row r="203" spans="2:18" ht="12.75" customHeight="1">
      <c r="B203" s="368" t="s">
        <v>87</v>
      </c>
      <c r="C203" s="368"/>
      <c r="D203" s="368"/>
      <c r="E203" s="368"/>
      <c r="F203" s="368"/>
      <c r="G203" s="368"/>
      <c r="H203" s="368"/>
      <c r="I203" s="368"/>
      <c r="J203" s="369"/>
      <c r="K203" s="227">
        <v>140</v>
      </c>
      <c r="L203" s="228">
        <v>0</v>
      </c>
      <c r="M203" s="228">
        <v>0</v>
      </c>
      <c r="N203" s="229">
        <v>0</v>
      </c>
      <c r="O203" s="230">
        <v>0</v>
      </c>
      <c r="P203" s="35">
        <v>3060.056</v>
      </c>
      <c r="Q203" s="35">
        <v>524.13194</v>
      </c>
      <c r="R203" s="85">
        <v>0.17128181314328889</v>
      </c>
    </row>
    <row r="204" spans="2:18" ht="35.25" customHeight="1">
      <c r="B204" s="368" t="s">
        <v>95</v>
      </c>
      <c r="C204" s="368"/>
      <c r="D204" s="368"/>
      <c r="E204" s="368"/>
      <c r="F204" s="368"/>
      <c r="G204" s="368"/>
      <c r="H204" s="368"/>
      <c r="I204" s="368"/>
      <c r="J204" s="369"/>
      <c r="K204" s="227">
        <v>140</v>
      </c>
      <c r="L204" s="228">
        <v>1</v>
      </c>
      <c r="M204" s="228">
        <v>0</v>
      </c>
      <c r="N204" s="229">
        <v>0</v>
      </c>
      <c r="O204" s="230">
        <v>0</v>
      </c>
      <c r="P204" s="35">
        <v>2868.056</v>
      </c>
      <c r="Q204" s="35">
        <v>524.13194</v>
      </c>
      <c r="R204" s="85">
        <v>0.1827481541504071</v>
      </c>
    </row>
    <row r="205" spans="2:18" ht="12.75" customHeight="1">
      <c r="B205" s="368" t="s">
        <v>99</v>
      </c>
      <c r="C205" s="368"/>
      <c r="D205" s="368"/>
      <c r="E205" s="368"/>
      <c r="F205" s="368"/>
      <c r="G205" s="368"/>
      <c r="H205" s="368"/>
      <c r="I205" s="368"/>
      <c r="J205" s="369"/>
      <c r="K205" s="227">
        <v>140</v>
      </c>
      <c r="L205" s="228">
        <v>1</v>
      </c>
      <c r="M205" s="228">
        <v>13</v>
      </c>
      <c r="N205" s="229">
        <v>0</v>
      </c>
      <c r="O205" s="230">
        <v>0</v>
      </c>
      <c r="P205" s="35">
        <v>2868.056</v>
      </c>
      <c r="Q205" s="35">
        <v>524.13194</v>
      </c>
      <c r="R205" s="85">
        <v>0.1827481541504071</v>
      </c>
    </row>
    <row r="206" spans="2:18" ht="22.5" customHeight="1">
      <c r="B206" s="368" t="s">
        <v>80</v>
      </c>
      <c r="C206" s="368"/>
      <c r="D206" s="368"/>
      <c r="E206" s="368"/>
      <c r="F206" s="368"/>
      <c r="G206" s="368"/>
      <c r="H206" s="368"/>
      <c r="I206" s="368"/>
      <c r="J206" s="369"/>
      <c r="K206" s="227">
        <v>140</v>
      </c>
      <c r="L206" s="228">
        <v>1</v>
      </c>
      <c r="M206" s="228">
        <v>13</v>
      </c>
      <c r="N206" s="229" t="s">
        <v>157</v>
      </c>
      <c r="O206" s="230">
        <v>0</v>
      </c>
      <c r="P206" s="35">
        <v>2858.056</v>
      </c>
      <c r="Q206" s="35">
        <v>524.13194</v>
      </c>
      <c r="R206" s="85">
        <v>0.18338756833316072</v>
      </c>
    </row>
    <row r="207" spans="2:18" ht="39" customHeight="1">
      <c r="B207" s="368" t="s">
        <v>152</v>
      </c>
      <c r="C207" s="368"/>
      <c r="D207" s="368"/>
      <c r="E207" s="368"/>
      <c r="F207" s="368"/>
      <c r="G207" s="368"/>
      <c r="H207" s="368"/>
      <c r="I207" s="368"/>
      <c r="J207" s="369"/>
      <c r="K207" s="227">
        <v>140</v>
      </c>
      <c r="L207" s="228">
        <v>1</v>
      </c>
      <c r="M207" s="228">
        <v>13</v>
      </c>
      <c r="N207" s="229" t="s">
        <v>157</v>
      </c>
      <c r="O207" s="230" t="s">
        <v>44</v>
      </c>
      <c r="P207" s="35">
        <v>2071.97</v>
      </c>
      <c r="Q207" s="35">
        <v>399.03112</v>
      </c>
      <c r="R207" s="85">
        <v>0.1925853752708775</v>
      </c>
    </row>
    <row r="208" spans="2:18" ht="12.75" customHeight="1">
      <c r="B208" s="368" t="s">
        <v>151</v>
      </c>
      <c r="C208" s="368"/>
      <c r="D208" s="368"/>
      <c r="E208" s="368"/>
      <c r="F208" s="368"/>
      <c r="G208" s="368"/>
      <c r="H208" s="368"/>
      <c r="I208" s="368"/>
      <c r="J208" s="369"/>
      <c r="K208" s="227">
        <v>140</v>
      </c>
      <c r="L208" s="228">
        <v>1</v>
      </c>
      <c r="M208" s="228">
        <v>13</v>
      </c>
      <c r="N208" s="229" t="s">
        <v>157</v>
      </c>
      <c r="O208" s="230" t="s">
        <v>150</v>
      </c>
      <c r="P208" s="35">
        <v>632.887</v>
      </c>
      <c r="Q208" s="35">
        <v>39.5978</v>
      </c>
      <c r="R208" s="85">
        <v>0.06256693532968761</v>
      </c>
    </row>
    <row r="209" spans="2:18" ht="25.5" customHeight="1">
      <c r="B209" s="368" t="s">
        <v>1116</v>
      </c>
      <c r="C209" s="368"/>
      <c r="D209" s="368"/>
      <c r="E209" s="368"/>
      <c r="F209" s="368"/>
      <c r="G209" s="368"/>
      <c r="H209" s="368"/>
      <c r="I209" s="368"/>
      <c r="J209" s="369"/>
      <c r="K209" s="227">
        <v>140</v>
      </c>
      <c r="L209" s="228">
        <v>1</v>
      </c>
      <c r="M209" s="228">
        <v>13</v>
      </c>
      <c r="N209" s="229" t="s">
        <v>157</v>
      </c>
      <c r="O209" s="230" t="s">
        <v>43</v>
      </c>
      <c r="P209" s="35">
        <v>135.039</v>
      </c>
      <c r="Q209" s="35">
        <v>75.17715</v>
      </c>
      <c r="R209" s="85">
        <v>0.5567069513251728</v>
      </c>
    </row>
    <row r="210" spans="2:18" ht="12.75" customHeight="1">
      <c r="B210" s="368" t="s">
        <v>39</v>
      </c>
      <c r="C210" s="368"/>
      <c r="D210" s="368"/>
      <c r="E210" s="368"/>
      <c r="F210" s="368"/>
      <c r="G210" s="368"/>
      <c r="H210" s="368"/>
      <c r="I210" s="368"/>
      <c r="J210" s="369"/>
      <c r="K210" s="227">
        <v>140</v>
      </c>
      <c r="L210" s="228">
        <v>1</v>
      </c>
      <c r="M210" s="228">
        <v>13</v>
      </c>
      <c r="N210" s="229" t="s">
        <v>157</v>
      </c>
      <c r="O210" s="230" t="s">
        <v>45</v>
      </c>
      <c r="P210" s="35">
        <v>8.214129999999999</v>
      </c>
      <c r="Q210" s="35">
        <v>5.764</v>
      </c>
      <c r="R210" s="85">
        <v>0.7017176499519732</v>
      </c>
    </row>
    <row r="211" spans="2:18" ht="12.75" customHeight="1">
      <c r="B211" s="368" t="s">
        <v>40</v>
      </c>
      <c r="C211" s="368"/>
      <c r="D211" s="368"/>
      <c r="E211" s="368"/>
      <c r="F211" s="368"/>
      <c r="G211" s="368"/>
      <c r="H211" s="368"/>
      <c r="I211" s="368"/>
      <c r="J211" s="369"/>
      <c r="K211" s="227">
        <v>140</v>
      </c>
      <c r="L211" s="228">
        <v>1</v>
      </c>
      <c r="M211" s="228">
        <v>13</v>
      </c>
      <c r="N211" s="229" t="s">
        <v>157</v>
      </c>
      <c r="O211" s="230" t="s">
        <v>46</v>
      </c>
      <c r="P211" s="35">
        <v>9.64</v>
      </c>
      <c r="Q211" s="35">
        <v>4.256</v>
      </c>
      <c r="R211" s="85">
        <v>0.44149377593360994</v>
      </c>
    </row>
    <row r="212" spans="2:18" ht="23.25" customHeight="1">
      <c r="B212" s="368" t="s">
        <v>160</v>
      </c>
      <c r="C212" s="368"/>
      <c r="D212" s="368"/>
      <c r="E212" s="368"/>
      <c r="F212" s="368"/>
      <c r="G212" s="368"/>
      <c r="H212" s="368"/>
      <c r="I212" s="368"/>
      <c r="J212" s="369"/>
      <c r="K212" s="227">
        <v>140</v>
      </c>
      <c r="L212" s="228">
        <v>1</v>
      </c>
      <c r="M212" s="228">
        <v>13</v>
      </c>
      <c r="N212" s="229" t="s">
        <v>157</v>
      </c>
      <c r="O212" s="230" t="s">
        <v>159</v>
      </c>
      <c r="P212" s="35">
        <v>0.30587000000000003</v>
      </c>
      <c r="Q212" s="35">
        <v>0.30587000000000003</v>
      </c>
      <c r="R212" s="85">
        <v>1</v>
      </c>
    </row>
    <row r="213" spans="2:18" ht="12.75" customHeight="1">
      <c r="B213" s="368" t="s">
        <v>1116</v>
      </c>
      <c r="C213" s="368"/>
      <c r="D213" s="368"/>
      <c r="E213" s="368"/>
      <c r="F213" s="368"/>
      <c r="G213" s="368"/>
      <c r="H213" s="368"/>
      <c r="I213" s="368"/>
      <c r="J213" s="369"/>
      <c r="K213" s="227">
        <v>140</v>
      </c>
      <c r="L213" s="228">
        <v>1</v>
      </c>
      <c r="M213" s="228">
        <v>13</v>
      </c>
      <c r="N213" s="229" t="s">
        <v>1424</v>
      </c>
      <c r="O213" s="230" t="s">
        <v>43</v>
      </c>
      <c r="P213" s="35">
        <v>10</v>
      </c>
      <c r="Q213" s="35">
        <v>0</v>
      </c>
      <c r="R213" s="85">
        <v>0</v>
      </c>
    </row>
    <row r="214" spans="2:18" ht="12.75" customHeight="1">
      <c r="B214" s="368" t="s">
        <v>104</v>
      </c>
      <c r="C214" s="368"/>
      <c r="D214" s="368"/>
      <c r="E214" s="368"/>
      <c r="F214" s="368"/>
      <c r="G214" s="368"/>
      <c r="H214" s="368"/>
      <c r="I214" s="368"/>
      <c r="J214" s="369"/>
      <c r="K214" s="227">
        <v>140</v>
      </c>
      <c r="L214" s="228">
        <v>4</v>
      </c>
      <c r="M214" s="228">
        <v>0</v>
      </c>
      <c r="N214" s="229">
        <v>0</v>
      </c>
      <c r="O214" s="230">
        <v>0</v>
      </c>
      <c r="P214" s="35">
        <v>42</v>
      </c>
      <c r="Q214" s="35">
        <v>0</v>
      </c>
      <c r="R214" s="85">
        <v>0</v>
      </c>
    </row>
    <row r="215" spans="2:18" ht="12.75" customHeight="1">
      <c r="B215" s="368" t="s">
        <v>105</v>
      </c>
      <c r="C215" s="368"/>
      <c r="D215" s="368"/>
      <c r="E215" s="368"/>
      <c r="F215" s="368"/>
      <c r="G215" s="368"/>
      <c r="H215" s="368"/>
      <c r="I215" s="368"/>
      <c r="J215" s="369"/>
      <c r="K215" s="227">
        <v>140</v>
      </c>
      <c r="L215" s="228">
        <v>4</v>
      </c>
      <c r="M215" s="228">
        <v>5</v>
      </c>
      <c r="N215" s="229">
        <v>0</v>
      </c>
      <c r="O215" s="230">
        <v>0</v>
      </c>
      <c r="P215" s="35">
        <v>12</v>
      </c>
      <c r="Q215" s="35">
        <v>0</v>
      </c>
      <c r="R215" s="85">
        <v>0</v>
      </c>
    </row>
    <row r="216" spans="2:18" ht="12.75" customHeight="1">
      <c r="B216" s="368" t="s">
        <v>1116</v>
      </c>
      <c r="C216" s="368"/>
      <c r="D216" s="368"/>
      <c r="E216" s="368"/>
      <c r="F216" s="368"/>
      <c r="G216" s="368"/>
      <c r="H216" s="368"/>
      <c r="I216" s="368"/>
      <c r="J216" s="369"/>
      <c r="K216" s="227">
        <v>140</v>
      </c>
      <c r="L216" s="228">
        <v>4</v>
      </c>
      <c r="M216" s="228">
        <v>5</v>
      </c>
      <c r="N216" s="229" t="s">
        <v>1441</v>
      </c>
      <c r="O216" s="230" t="s">
        <v>43</v>
      </c>
      <c r="P216" s="35">
        <v>12</v>
      </c>
      <c r="Q216" s="35">
        <v>0</v>
      </c>
      <c r="R216" s="85">
        <v>0</v>
      </c>
    </row>
    <row r="217" spans="2:18" ht="12.75" customHeight="1">
      <c r="B217" s="368" t="s">
        <v>435</v>
      </c>
      <c r="C217" s="368"/>
      <c r="D217" s="368"/>
      <c r="E217" s="368"/>
      <c r="F217" s="368"/>
      <c r="G217" s="368"/>
      <c r="H217" s="368"/>
      <c r="I217" s="368"/>
      <c r="J217" s="369"/>
      <c r="K217" s="227">
        <v>140</v>
      </c>
      <c r="L217" s="228">
        <v>4</v>
      </c>
      <c r="M217" s="228">
        <v>12</v>
      </c>
      <c r="N217" s="229">
        <v>0</v>
      </c>
      <c r="O217" s="230">
        <v>0</v>
      </c>
      <c r="P217" s="35">
        <v>30</v>
      </c>
      <c r="Q217" s="35">
        <v>0</v>
      </c>
      <c r="R217" s="85">
        <v>0</v>
      </c>
    </row>
    <row r="218" spans="2:18" ht="12.75" customHeight="1">
      <c r="B218" s="368" t="s">
        <v>1116</v>
      </c>
      <c r="C218" s="368"/>
      <c r="D218" s="368"/>
      <c r="E218" s="368"/>
      <c r="F218" s="368"/>
      <c r="G218" s="368"/>
      <c r="H218" s="368"/>
      <c r="I218" s="368"/>
      <c r="J218" s="369"/>
      <c r="K218" s="227">
        <v>140</v>
      </c>
      <c r="L218" s="228">
        <v>4</v>
      </c>
      <c r="M218" s="228">
        <v>12</v>
      </c>
      <c r="N218" s="229" t="s">
        <v>158</v>
      </c>
      <c r="O218" s="230" t="s">
        <v>43</v>
      </c>
      <c r="P218" s="35">
        <v>30</v>
      </c>
      <c r="Q218" s="35">
        <v>0</v>
      </c>
      <c r="R218" s="85">
        <v>0</v>
      </c>
    </row>
    <row r="219" spans="2:18" ht="27" customHeight="1">
      <c r="B219" s="368" t="s">
        <v>107</v>
      </c>
      <c r="C219" s="368"/>
      <c r="D219" s="368"/>
      <c r="E219" s="368"/>
      <c r="F219" s="368"/>
      <c r="G219" s="368"/>
      <c r="H219" s="368"/>
      <c r="I219" s="368"/>
      <c r="J219" s="369"/>
      <c r="K219" s="227">
        <v>140</v>
      </c>
      <c r="L219" s="228">
        <v>5</v>
      </c>
      <c r="M219" s="228">
        <v>0</v>
      </c>
      <c r="N219" s="229">
        <v>0</v>
      </c>
      <c r="O219" s="230">
        <v>0</v>
      </c>
      <c r="P219" s="35">
        <v>150</v>
      </c>
      <c r="Q219" s="35">
        <v>0</v>
      </c>
      <c r="R219" s="85">
        <v>0</v>
      </c>
    </row>
    <row r="220" spans="2:18" ht="25.5" customHeight="1">
      <c r="B220" s="368" t="s">
        <v>108</v>
      </c>
      <c r="C220" s="368"/>
      <c r="D220" s="368"/>
      <c r="E220" s="368"/>
      <c r="F220" s="368"/>
      <c r="G220" s="368"/>
      <c r="H220" s="368"/>
      <c r="I220" s="368"/>
      <c r="J220" s="369"/>
      <c r="K220" s="227">
        <v>140</v>
      </c>
      <c r="L220" s="228">
        <v>5</v>
      </c>
      <c r="M220" s="228">
        <v>2</v>
      </c>
      <c r="N220" s="229">
        <v>0</v>
      </c>
      <c r="O220" s="230">
        <v>0</v>
      </c>
      <c r="P220" s="35">
        <v>150</v>
      </c>
      <c r="Q220" s="35">
        <v>0</v>
      </c>
      <c r="R220" s="85">
        <v>0</v>
      </c>
    </row>
    <row r="221" spans="2:18" ht="12.75" customHeight="1">
      <c r="B221" s="368" t="s">
        <v>1116</v>
      </c>
      <c r="C221" s="368"/>
      <c r="D221" s="368"/>
      <c r="E221" s="368"/>
      <c r="F221" s="368"/>
      <c r="G221" s="368"/>
      <c r="H221" s="368"/>
      <c r="I221" s="368"/>
      <c r="J221" s="369"/>
      <c r="K221" s="227">
        <v>140</v>
      </c>
      <c r="L221" s="228">
        <v>5</v>
      </c>
      <c r="M221" s="228">
        <v>2</v>
      </c>
      <c r="N221" s="229" t="s">
        <v>1413</v>
      </c>
      <c r="O221" s="230" t="s">
        <v>43</v>
      </c>
      <c r="P221" s="35">
        <v>150</v>
      </c>
      <c r="Q221" s="35">
        <v>0</v>
      </c>
      <c r="R221" s="85">
        <v>0</v>
      </c>
    </row>
    <row r="222" spans="2:18" ht="12.75" customHeight="1">
      <c r="B222" s="368" t="s">
        <v>1</v>
      </c>
      <c r="C222" s="368"/>
      <c r="D222" s="368"/>
      <c r="E222" s="368"/>
      <c r="F222" s="368"/>
      <c r="G222" s="368"/>
      <c r="H222" s="368"/>
      <c r="I222" s="368"/>
      <c r="J222" s="369"/>
      <c r="K222" s="227">
        <v>303</v>
      </c>
      <c r="L222" s="228">
        <v>0</v>
      </c>
      <c r="M222" s="228">
        <v>0</v>
      </c>
      <c r="N222" s="229">
        <v>0</v>
      </c>
      <c r="O222" s="230">
        <v>0</v>
      </c>
      <c r="P222" s="35">
        <v>7380.45</v>
      </c>
      <c r="Q222" s="35">
        <v>2180.0477</v>
      </c>
      <c r="R222" s="85">
        <v>0.29538140628281473</v>
      </c>
    </row>
    <row r="223" spans="2:18" ht="12.75" customHeight="1">
      <c r="B223" s="368" t="s">
        <v>95</v>
      </c>
      <c r="C223" s="368"/>
      <c r="D223" s="368"/>
      <c r="E223" s="368"/>
      <c r="F223" s="368"/>
      <c r="G223" s="368"/>
      <c r="H223" s="368"/>
      <c r="I223" s="368"/>
      <c r="J223" s="369"/>
      <c r="K223" s="227">
        <v>303</v>
      </c>
      <c r="L223" s="228">
        <v>1</v>
      </c>
      <c r="M223" s="228">
        <v>0</v>
      </c>
      <c r="N223" s="229">
        <v>0</v>
      </c>
      <c r="O223" s="230">
        <v>0</v>
      </c>
      <c r="P223" s="35">
        <v>5918.6</v>
      </c>
      <c r="Q223" s="35">
        <v>1663.7363899999998</v>
      </c>
      <c r="R223" s="85">
        <v>0.28110302943263604</v>
      </c>
    </row>
    <row r="224" spans="2:18" ht="12.75" customHeight="1">
      <c r="B224" s="368" t="s">
        <v>1087</v>
      </c>
      <c r="C224" s="368"/>
      <c r="D224" s="368"/>
      <c r="E224" s="368"/>
      <c r="F224" s="368"/>
      <c r="G224" s="368"/>
      <c r="H224" s="368"/>
      <c r="I224" s="368"/>
      <c r="J224" s="369"/>
      <c r="K224" s="227">
        <v>303</v>
      </c>
      <c r="L224" s="228">
        <v>1</v>
      </c>
      <c r="M224" s="228">
        <v>2</v>
      </c>
      <c r="N224" s="229">
        <v>0</v>
      </c>
      <c r="O224" s="230">
        <v>0</v>
      </c>
      <c r="P224" s="35">
        <v>608.81</v>
      </c>
      <c r="Q224" s="35">
        <v>207.07245</v>
      </c>
      <c r="R224" s="85">
        <v>0.3401265583679638</v>
      </c>
    </row>
    <row r="225" spans="2:18" ht="12.75" customHeight="1">
      <c r="B225" s="368" t="s">
        <v>1006</v>
      </c>
      <c r="C225" s="368"/>
      <c r="D225" s="368"/>
      <c r="E225" s="368"/>
      <c r="F225" s="368"/>
      <c r="G225" s="368"/>
      <c r="H225" s="368"/>
      <c r="I225" s="368"/>
      <c r="J225" s="369"/>
      <c r="K225" s="227">
        <v>303</v>
      </c>
      <c r="L225" s="228">
        <v>1</v>
      </c>
      <c r="M225" s="228">
        <v>2</v>
      </c>
      <c r="N225" s="229" t="s">
        <v>1442</v>
      </c>
      <c r="O225" s="230">
        <v>0</v>
      </c>
      <c r="P225" s="35">
        <v>608.81</v>
      </c>
      <c r="Q225" s="35">
        <v>207.07245</v>
      </c>
      <c r="R225" s="85">
        <v>0.3401265583679638</v>
      </c>
    </row>
    <row r="226" spans="2:18" ht="25.5" customHeight="1">
      <c r="B226" s="368" t="s">
        <v>152</v>
      </c>
      <c r="C226" s="368"/>
      <c r="D226" s="368"/>
      <c r="E226" s="368"/>
      <c r="F226" s="368"/>
      <c r="G226" s="368"/>
      <c r="H226" s="368"/>
      <c r="I226" s="368"/>
      <c r="J226" s="369"/>
      <c r="K226" s="227">
        <v>303</v>
      </c>
      <c r="L226" s="228">
        <v>1</v>
      </c>
      <c r="M226" s="228">
        <v>2</v>
      </c>
      <c r="N226" s="229" t="s">
        <v>1442</v>
      </c>
      <c r="O226" s="230" t="s">
        <v>44</v>
      </c>
      <c r="P226" s="35">
        <v>473.679</v>
      </c>
      <c r="Q226" s="35">
        <v>159.2865</v>
      </c>
      <c r="R226" s="85">
        <v>0.3362751990271893</v>
      </c>
    </row>
    <row r="227" spans="2:18" ht="12.75" customHeight="1">
      <c r="B227" s="368" t="s">
        <v>151</v>
      </c>
      <c r="C227" s="368"/>
      <c r="D227" s="368"/>
      <c r="E227" s="368"/>
      <c r="F227" s="368"/>
      <c r="G227" s="368"/>
      <c r="H227" s="368"/>
      <c r="I227" s="368"/>
      <c r="J227" s="369"/>
      <c r="K227" s="227">
        <v>303</v>
      </c>
      <c r="L227" s="228">
        <v>1</v>
      </c>
      <c r="M227" s="228">
        <v>2</v>
      </c>
      <c r="N227" s="229" t="s">
        <v>1442</v>
      </c>
      <c r="O227" s="230" t="s">
        <v>150</v>
      </c>
      <c r="P227" s="35">
        <v>135.131</v>
      </c>
      <c r="Q227" s="35">
        <v>47.78595</v>
      </c>
      <c r="R227" s="85">
        <v>0.35362685098164004</v>
      </c>
    </row>
    <row r="228" spans="2:18" ht="12.75" customHeight="1">
      <c r="B228" s="368" t="s">
        <v>96</v>
      </c>
      <c r="C228" s="368"/>
      <c r="D228" s="368"/>
      <c r="E228" s="368"/>
      <c r="F228" s="368"/>
      <c r="G228" s="368"/>
      <c r="H228" s="368"/>
      <c r="I228" s="368"/>
      <c r="J228" s="369"/>
      <c r="K228" s="227">
        <v>303</v>
      </c>
      <c r="L228" s="228">
        <v>1</v>
      </c>
      <c r="M228" s="228">
        <v>3</v>
      </c>
      <c r="N228" s="229">
        <v>0</v>
      </c>
      <c r="O228" s="230">
        <v>0</v>
      </c>
      <c r="P228" s="35">
        <v>4</v>
      </c>
      <c r="Q228" s="35">
        <v>0</v>
      </c>
      <c r="R228" s="85">
        <v>0</v>
      </c>
    </row>
    <row r="229" spans="2:18" ht="12.75" customHeight="1">
      <c r="B229" s="368" t="s">
        <v>80</v>
      </c>
      <c r="C229" s="368"/>
      <c r="D229" s="368"/>
      <c r="E229" s="368"/>
      <c r="F229" s="368"/>
      <c r="G229" s="368"/>
      <c r="H229" s="368"/>
      <c r="I229" s="368"/>
      <c r="J229" s="369"/>
      <c r="K229" s="227">
        <v>303</v>
      </c>
      <c r="L229" s="228">
        <v>1</v>
      </c>
      <c r="M229" s="228">
        <v>3</v>
      </c>
      <c r="N229" s="229" t="s">
        <v>157</v>
      </c>
      <c r="O229" s="230">
        <v>0</v>
      </c>
      <c r="P229" s="35">
        <v>4</v>
      </c>
      <c r="Q229" s="35">
        <v>0</v>
      </c>
      <c r="R229" s="85">
        <v>0</v>
      </c>
    </row>
    <row r="230" spans="2:18" ht="12.75" customHeight="1">
      <c r="B230" s="368" t="s">
        <v>1116</v>
      </c>
      <c r="C230" s="368"/>
      <c r="D230" s="368"/>
      <c r="E230" s="368"/>
      <c r="F230" s="368"/>
      <c r="G230" s="368"/>
      <c r="H230" s="368"/>
      <c r="I230" s="368"/>
      <c r="J230" s="369"/>
      <c r="K230" s="227">
        <v>303</v>
      </c>
      <c r="L230" s="228">
        <v>1</v>
      </c>
      <c r="M230" s="228">
        <v>3</v>
      </c>
      <c r="N230" s="229" t="s">
        <v>157</v>
      </c>
      <c r="O230" s="230" t="s">
        <v>43</v>
      </c>
      <c r="P230" s="35">
        <v>4</v>
      </c>
      <c r="Q230" s="35">
        <v>0</v>
      </c>
      <c r="R230" s="85">
        <v>0</v>
      </c>
    </row>
    <row r="231" spans="2:18" ht="12.75" customHeight="1">
      <c r="B231" s="368" t="s">
        <v>97</v>
      </c>
      <c r="C231" s="368"/>
      <c r="D231" s="368"/>
      <c r="E231" s="368"/>
      <c r="F231" s="368"/>
      <c r="G231" s="368"/>
      <c r="H231" s="368"/>
      <c r="I231" s="368"/>
      <c r="J231" s="369"/>
      <c r="K231" s="227">
        <v>303</v>
      </c>
      <c r="L231" s="228">
        <v>1</v>
      </c>
      <c r="M231" s="228">
        <v>4</v>
      </c>
      <c r="N231" s="229">
        <v>0</v>
      </c>
      <c r="O231" s="230">
        <v>0</v>
      </c>
      <c r="P231" s="35">
        <v>4600.59</v>
      </c>
      <c r="Q231" s="35">
        <v>1377.66946</v>
      </c>
      <c r="R231" s="85">
        <v>0.2994549525169598</v>
      </c>
    </row>
    <row r="232" spans="2:18" ht="33.75" customHeight="1">
      <c r="B232" s="368" t="s">
        <v>80</v>
      </c>
      <c r="C232" s="368"/>
      <c r="D232" s="368"/>
      <c r="E232" s="368"/>
      <c r="F232" s="368"/>
      <c r="G232" s="368"/>
      <c r="H232" s="368"/>
      <c r="I232" s="368"/>
      <c r="J232" s="369"/>
      <c r="K232" s="227">
        <v>303</v>
      </c>
      <c r="L232" s="228">
        <v>1</v>
      </c>
      <c r="M232" s="228">
        <v>4</v>
      </c>
      <c r="N232" s="229" t="s">
        <v>157</v>
      </c>
      <c r="O232" s="230">
        <v>0</v>
      </c>
      <c r="P232" s="35">
        <v>4600.59</v>
      </c>
      <c r="Q232" s="35">
        <v>1377.66946</v>
      </c>
      <c r="R232" s="85">
        <v>0.2994549525169598</v>
      </c>
    </row>
    <row r="233" spans="2:18" ht="23.25" customHeight="1">
      <c r="B233" s="368" t="s">
        <v>152</v>
      </c>
      <c r="C233" s="368"/>
      <c r="D233" s="368"/>
      <c r="E233" s="368"/>
      <c r="F233" s="368"/>
      <c r="G233" s="368"/>
      <c r="H233" s="368"/>
      <c r="I233" s="368"/>
      <c r="J233" s="369"/>
      <c r="K233" s="227">
        <v>303</v>
      </c>
      <c r="L233" s="228">
        <v>1</v>
      </c>
      <c r="M233" s="228">
        <v>4</v>
      </c>
      <c r="N233" s="229" t="s">
        <v>157</v>
      </c>
      <c r="O233" s="230" t="s">
        <v>44</v>
      </c>
      <c r="P233" s="35">
        <v>3164.234</v>
      </c>
      <c r="Q233" s="35">
        <v>956.58719</v>
      </c>
      <c r="R233" s="85">
        <v>0.30231240483478783</v>
      </c>
    </row>
    <row r="234" spans="2:18" ht="23.25" customHeight="1">
      <c r="B234" s="368" t="s">
        <v>151</v>
      </c>
      <c r="C234" s="368"/>
      <c r="D234" s="368"/>
      <c r="E234" s="368"/>
      <c r="F234" s="368"/>
      <c r="G234" s="368"/>
      <c r="H234" s="368"/>
      <c r="I234" s="368"/>
      <c r="J234" s="369"/>
      <c r="K234" s="227">
        <v>303</v>
      </c>
      <c r="L234" s="228">
        <v>1</v>
      </c>
      <c r="M234" s="228">
        <v>4</v>
      </c>
      <c r="N234" s="229" t="s">
        <v>157</v>
      </c>
      <c r="O234" s="230" t="s">
        <v>150</v>
      </c>
      <c r="P234" s="35">
        <v>951.436</v>
      </c>
      <c r="Q234" s="35">
        <v>265.97008</v>
      </c>
      <c r="R234" s="85">
        <v>0.279545949491085</v>
      </c>
    </row>
    <row r="235" spans="2:18" ht="21.75" customHeight="1">
      <c r="B235" s="368" t="s">
        <v>1116</v>
      </c>
      <c r="C235" s="368"/>
      <c r="D235" s="368"/>
      <c r="E235" s="368"/>
      <c r="F235" s="368"/>
      <c r="G235" s="368"/>
      <c r="H235" s="368"/>
      <c r="I235" s="368"/>
      <c r="J235" s="369"/>
      <c r="K235" s="227">
        <v>303</v>
      </c>
      <c r="L235" s="228">
        <v>1</v>
      </c>
      <c r="M235" s="228">
        <v>4</v>
      </c>
      <c r="N235" s="229" t="s">
        <v>157</v>
      </c>
      <c r="O235" s="230" t="s">
        <v>43</v>
      </c>
      <c r="P235" s="35">
        <v>425.92</v>
      </c>
      <c r="Q235" s="35">
        <v>138.04047</v>
      </c>
      <c r="R235" s="85">
        <v>0.3240995257325319</v>
      </c>
    </row>
    <row r="236" spans="2:18" ht="12.75" customHeight="1">
      <c r="B236" s="368" t="s">
        <v>39</v>
      </c>
      <c r="C236" s="368"/>
      <c r="D236" s="368"/>
      <c r="E236" s="368"/>
      <c r="F236" s="368"/>
      <c r="G236" s="368"/>
      <c r="H236" s="368"/>
      <c r="I236" s="368"/>
      <c r="J236" s="369"/>
      <c r="K236" s="227">
        <v>303</v>
      </c>
      <c r="L236" s="228">
        <v>1</v>
      </c>
      <c r="M236" s="228">
        <v>4</v>
      </c>
      <c r="N236" s="229" t="s">
        <v>157</v>
      </c>
      <c r="O236" s="230" t="s">
        <v>45</v>
      </c>
      <c r="P236" s="35">
        <v>46</v>
      </c>
      <c r="Q236" s="35">
        <v>7.118</v>
      </c>
      <c r="R236" s="85">
        <v>0.15473913043478263</v>
      </c>
    </row>
    <row r="237" spans="2:18" ht="12.75" customHeight="1">
      <c r="B237" s="368" t="s">
        <v>40</v>
      </c>
      <c r="C237" s="368"/>
      <c r="D237" s="368"/>
      <c r="E237" s="368"/>
      <c r="F237" s="368"/>
      <c r="G237" s="368"/>
      <c r="H237" s="368"/>
      <c r="I237" s="368"/>
      <c r="J237" s="369"/>
      <c r="K237" s="227">
        <v>303</v>
      </c>
      <c r="L237" s="228">
        <v>1</v>
      </c>
      <c r="M237" s="228">
        <v>4</v>
      </c>
      <c r="N237" s="229" t="s">
        <v>157</v>
      </c>
      <c r="O237" s="230" t="s">
        <v>46</v>
      </c>
      <c r="P237" s="35">
        <v>12.70828</v>
      </c>
      <c r="Q237" s="35">
        <v>9.662</v>
      </c>
      <c r="R237" s="85">
        <v>0.7602917153226086</v>
      </c>
    </row>
    <row r="238" spans="2:18" ht="33" customHeight="1">
      <c r="B238" s="368" t="s">
        <v>160</v>
      </c>
      <c r="C238" s="368"/>
      <c r="D238" s="368"/>
      <c r="E238" s="368"/>
      <c r="F238" s="368"/>
      <c r="G238" s="368"/>
      <c r="H238" s="368"/>
      <c r="I238" s="368"/>
      <c r="J238" s="369"/>
      <c r="K238" s="227">
        <v>303</v>
      </c>
      <c r="L238" s="228">
        <v>1</v>
      </c>
      <c r="M238" s="228">
        <v>4</v>
      </c>
      <c r="N238" s="229" t="s">
        <v>157</v>
      </c>
      <c r="O238" s="230" t="s">
        <v>159</v>
      </c>
      <c r="P238" s="35">
        <v>0.29172000000000003</v>
      </c>
      <c r="Q238" s="35">
        <v>0.29172000000000003</v>
      </c>
      <c r="R238" s="85">
        <v>1</v>
      </c>
    </row>
    <row r="239" spans="2:18" ht="12.75" customHeight="1">
      <c r="B239" s="368" t="s">
        <v>1088</v>
      </c>
      <c r="C239" s="368"/>
      <c r="D239" s="368"/>
      <c r="E239" s="368"/>
      <c r="F239" s="368"/>
      <c r="G239" s="368"/>
      <c r="H239" s="368"/>
      <c r="I239" s="368"/>
      <c r="J239" s="369"/>
      <c r="K239" s="227">
        <v>303</v>
      </c>
      <c r="L239" s="228">
        <v>1</v>
      </c>
      <c r="M239" s="228">
        <v>5</v>
      </c>
      <c r="N239" s="229">
        <v>0</v>
      </c>
      <c r="O239" s="230">
        <v>0</v>
      </c>
      <c r="P239" s="35">
        <v>27.2</v>
      </c>
      <c r="Q239" s="35">
        <v>27.2</v>
      </c>
      <c r="R239" s="85">
        <v>1</v>
      </c>
    </row>
    <row r="240" spans="2:18" ht="12.75" customHeight="1">
      <c r="B240" s="368" t="s">
        <v>1443</v>
      </c>
      <c r="C240" s="368"/>
      <c r="D240" s="368"/>
      <c r="E240" s="368"/>
      <c r="F240" s="368"/>
      <c r="G240" s="368"/>
      <c r="H240" s="368"/>
      <c r="I240" s="368"/>
      <c r="J240" s="369"/>
      <c r="K240" s="227">
        <v>303</v>
      </c>
      <c r="L240" s="228">
        <v>1</v>
      </c>
      <c r="M240" s="228">
        <v>5</v>
      </c>
      <c r="N240" s="229" t="s">
        <v>1444</v>
      </c>
      <c r="O240" s="230">
        <v>0</v>
      </c>
      <c r="P240" s="35">
        <v>27.2</v>
      </c>
      <c r="Q240" s="35">
        <v>27.2</v>
      </c>
      <c r="R240" s="85">
        <v>1</v>
      </c>
    </row>
    <row r="241" spans="2:18" ht="27" customHeight="1">
      <c r="B241" s="368" t="s">
        <v>1116</v>
      </c>
      <c r="C241" s="368"/>
      <c r="D241" s="368"/>
      <c r="E241" s="368"/>
      <c r="F241" s="368"/>
      <c r="G241" s="368"/>
      <c r="H241" s="368"/>
      <c r="I241" s="368"/>
      <c r="J241" s="369"/>
      <c r="K241" s="227">
        <v>303</v>
      </c>
      <c r="L241" s="228">
        <v>1</v>
      </c>
      <c r="M241" s="228">
        <v>5</v>
      </c>
      <c r="N241" s="229" t="s">
        <v>1444</v>
      </c>
      <c r="O241" s="230" t="s">
        <v>43</v>
      </c>
      <c r="P241" s="35">
        <v>27.2</v>
      </c>
      <c r="Q241" s="35">
        <v>27.2</v>
      </c>
      <c r="R241" s="85">
        <v>1</v>
      </c>
    </row>
    <row r="242" spans="2:18" ht="12.75" customHeight="1">
      <c r="B242" s="368" t="s">
        <v>212</v>
      </c>
      <c r="C242" s="368"/>
      <c r="D242" s="368"/>
      <c r="E242" s="368"/>
      <c r="F242" s="368"/>
      <c r="G242" s="368"/>
      <c r="H242" s="368"/>
      <c r="I242" s="368"/>
      <c r="J242" s="369"/>
      <c r="K242" s="227">
        <v>303</v>
      </c>
      <c r="L242" s="228">
        <v>1</v>
      </c>
      <c r="M242" s="228">
        <v>11</v>
      </c>
      <c r="N242" s="229">
        <v>0</v>
      </c>
      <c r="O242" s="230">
        <v>0</v>
      </c>
      <c r="P242" s="35">
        <v>480</v>
      </c>
      <c r="Q242" s="35">
        <v>0</v>
      </c>
      <c r="R242" s="85">
        <v>0</v>
      </c>
    </row>
    <row r="243" spans="2:18" ht="12.75" customHeight="1">
      <c r="B243" s="368" t="s">
        <v>239</v>
      </c>
      <c r="C243" s="368"/>
      <c r="D243" s="368"/>
      <c r="E243" s="368"/>
      <c r="F243" s="368"/>
      <c r="G243" s="368"/>
      <c r="H243" s="368"/>
      <c r="I243" s="368"/>
      <c r="J243" s="369"/>
      <c r="K243" s="227">
        <v>303</v>
      </c>
      <c r="L243" s="228">
        <v>1</v>
      </c>
      <c r="M243" s="228">
        <v>11</v>
      </c>
      <c r="N243" s="229" t="s">
        <v>156</v>
      </c>
      <c r="O243" s="230" t="s">
        <v>240</v>
      </c>
      <c r="P243" s="35">
        <v>480</v>
      </c>
      <c r="Q243" s="35">
        <v>0</v>
      </c>
      <c r="R243" s="85">
        <v>0</v>
      </c>
    </row>
    <row r="244" spans="2:18" ht="25.5" customHeight="1">
      <c r="B244" s="368" t="s">
        <v>99</v>
      </c>
      <c r="C244" s="368"/>
      <c r="D244" s="368"/>
      <c r="E244" s="368"/>
      <c r="F244" s="368"/>
      <c r="G244" s="368"/>
      <c r="H244" s="368"/>
      <c r="I244" s="368"/>
      <c r="J244" s="369"/>
      <c r="K244" s="227">
        <v>303</v>
      </c>
      <c r="L244" s="228">
        <v>1</v>
      </c>
      <c r="M244" s="228">
        <v>13</v>
      </c>
      <c r="N244" s="229">
        <v>0</v>
      </c>
      <c r="O244" s="230">
        <v>0</v>
      </c>
      <c r="P244" s="35">
        <v>198</v>
      </c>
      <c r="Q244" s="35">
        <v>51.79448</v>
      </c>
      <c r="R244" s="85">
        <v>0.26158828282828284</v>
      </c>
    </row>
    <row r="245" spans="2:18" ht="29.25" customHeight="1">
      <c r="B245" s="368" t="s">
        <v>82</v>
      </c>
      <c r="C245" s="368"/>
      <c r="D245" s="368"/>
      <c r="E245" s="368"/>
      <c r="F245" s="368"/>
      <c r="G245" s="368"/>
      <c r="H245" s="368"/>
      <c r="I245" s="368"/>
      <c r="J245" s="369"/>
      <c r="K245" s="227">
        <v>303</v>
      </c>
      <c r="L245" s="228">
        <v>1</v>
      </c>
      <c r="M245" s="228">
        <v>13</v>
      </c>
      <c r="N245" s="229" t="s">
        <v>155</v>
      </c>
      <c r="O245" s="230">
        <v>0</v>
      </c>
      <c r="P245" s="35">
        <v>188</v>
      </c>
      <c r="Q245" s="35">
        <v>41.79448</v>
      </c>
      <c r="R245" s="85">
        <v>0.22231106382978724</v>
      </c>
    </row>
    <row r="246" spans="2:18" ht="22.5" customHeight="1">
      <c r="B246" s="368" t="s">
        <v>152</v>
      </c>
      <c r="C246" s="368"/>
      <c r="D246" s="368"/>
      <c r="E246" s="368"/>
      <c r="F246" s="368"/>
      <c r="G246" s="368"/>
      <c r="H246" s="368"/>
      <c r="I246" s="368"/>
      <c r="J246" s="369"/>
      <c r="K246" s="227">
        <v>303</v>
      </c>
      <c r="L246" s="228">
        <v>1</v>
      </c>
      <c r="M246" s="228">
        <v>13</v>
      </c>
      <c r="N246" s="229" t="s">
        <v>155</v>
      </c>
      <c r="O246" s="230" t="s">
        <v>44</v>
      </c>
      <c r="P246" s="35">
        <v>140.745</v>
      </c>
      <c r="Q246" s="35">
        <v>31.8235</v>
      </c>
      <c r="R246" s="85">
        <v>0.22610749937830826</v>
      </c>
    </row>
    <row r="247" spans="2:18" ht="12.75" customHeight="1">
      <c r="B247" s="368" t="s">
        <v>151</v>
      </c>
      <c r="C247" s="368"/>
      <c r="D247" s="368"/>
      <c r="E247" s="368"/>
      <c r="F247" s="368"/>
      <c r="G247" s="368"/>
      <c r="H247" s="368"/>
      <c r="I247" s="368"/>
      <c r="J247" s="369"/>
      <c r="K247" s="227">
        <v>303</v>
      </c>
      <c r="L247" s="228">
        <v>1</v>
      </c>
      <c r="M247" s="228">
        <v>13</v>
      </c>
      <c r="N247" s="229" t="s">
        <v>155</v>
      </c>
      <c r="O247" s="230" t="s">
        <v>150</v>
      </c>
      <c r="P247" s="35">
        <v>42.505</v>
      </c>
      <c r="Q247" s="35">
        <v>9.970979999999999</v>
      </c>
      <c r="R247" s="85">
        <v>0.23458369603576046</v>
      </c>
    </row>
    <row r="248" spans="2:18" ht="12.75" customHeight="1">
      <c r="B248" s="368" t="s">
        <v>1116</v>
      </c>
      <c r="C248" s="368"/>
      <c r="D248" s="368"/>
      <c r="E248" s="368"/>
      <c r="F248" s="368"/>
      <c r="G248" s="368"/>
      <c r="H248" s="368"/>
      <c r="I248" s="368"/>
      <c r="J248" s="369"/>
      <c r="K248" s="227">
        <v>303</v>
      </c>
      <c r="L248" s="228">
        <v>1</v>
      </c>
      <c r="M248" s="228">
        <v>13</v>
      </c>
      <c r="N248" s="229" t="s">
        <v>155</v>
      </c>
      <c r="O248" s="230" t="s">
        <v>43</v>
      </c>
      <c r="P248" s="35">
        <v>4.75</v>
      </c>
      <c r="Q248" s="35">
        <v>0</v>
      </c>
      <c r="R248" s="85">
        <v>0</v>
      </c>
    </row>
    <row r="249" spans="2:18" ht="12.75" customHeight="1">
      <c r="B249" s="368" t="s">
        <v>1116</v>
      </c>
      <c r="C249" s="368"/>
      <c r="D249" s="368"/>
      <c r="E249" s="368"/>
      <c r="F249" s="368"/>
      <c r="G249" s="368"/>
      <c r="H249" s="368"/>
      <c r="I249" s="368"/>
      <c r="J249" s="369"/>
      <c r="K249" s="227">
        <v>303</v>
      </c>
      <c r="L249" s="228">
        <v>1</v>
      </c>
      <c r="M249" s="228">
        <v>13</v>
      </c>
      <c r="N249" s="229" t="s">
        <v>1424</v>
      </c>
      <c r="O249" s="230" t="s">
        <v>43</v>
      </c>
      <c r="P249" s="35">
        <v>10</v>
      </c>
      <c r="Q249" s="35">
        <v>10</v>
      </c>
      <c r="R249" s="85">
        <v>1</v>
      </c>
    </row>
    <row r="250" spans="2:18" ht="28.5" customHeight="1">
      <c r="B250" s="368" t="s">
        <v>102</v>
      </c>
      <c r="C250" s="368"/>
      <c r="D250" s="368"/>
      <c r="E250" s="368"/>
      <c r="F250" s="368"/>
      <c r="G250" s="368"/>
      <c r="H250" s="368"/>
      <c r="I250" s="368"/>
      <c r="J250" s="369"/>
      <c r="K250" s="227">
        <v>303</v>
      </c>
      <c r="L250" s="228">
        <v>3</v>
      </c>
      <c r="M250" s="228">
        <v>0</v>
      </c>
      <c r="N250" s="229">
        <v>0</v>
      </c>
      <c r="O250" s="230">
        <v>0</v>
      </c>
      <c r="P250" s="35">
        <v>585.77</v>
      </c>
      <c r="Q250" s="35">
        <v>185.77623</v>
      </c>
      <c r="R250" s="85">
        <v>0.31714876145927584</v>
      </c>
    </row>
    <row r="251" spans="2:18" ht="23.25" customHeight="1">
      <c r="B251" s="368" t="s">
        <v>103</v>
      </c>
      <c r="C251" s="368"/>
      <c r="D251" s="368"/>
      <c r="E251" s="368"/>
      <c r="F251" s="368"/>
      <c r="G251" s="368"/>
      <c r="H251" s="368"/>
      <c r="I251" s="368"/>
      <c r="J251" s="369"/>
      <c r="K251" s="227">
        <v>303</v>
      </c>
      <c r="L251" s="228">
        <v>3</v>
      </c>
      <c r="M251" s="228">
        <v>9</v>
      </c>
      <c r="N251" s="229">
        <v>0</v>
      </c>
      <c r="O251" s="230">
        <v>0</v>
      </c>
      <c r="P251" s="35">
        <v>585.77</v>
      </c>
      <c r="Q251" s="35">
        <v>185.77623</v>
      </c>
      <c r="R251" s="85">
        <v>0.31714876145927584</v>
      </c>
    </row>
    <row r="252" spans="2:18" ht="24" customHeight="1">
      <c r="B252" s="368" t="s">
        <v>89</v>
      </c>
      <c r="C252" s="368"/>
      <c r="D252" s="368"/>
      <c r="E252" s="368"/>
      <c r="F252" s="368"/>
      <c r="G252" s="368"/>
      <c r="H252" s="368"/>
      <c r="I252" s="368"/>
      <c r="J252" s="369"/>
      <c r="K252" s="227">
        <v>303</v>
      </c>
      <c r="L252" s="228">
        <v>3</v>
      </c>
      <c r="M252" s="228">
        <v>9</v>
      </c>
      <c r="N252" s="229" t="s">
        <v>154</v>
      </c>
      <c r="O252" s="230">
        <v>0</v>
      </c>
      <c r="P252" s="35">
        <v>585.77</v>
      </c>
      <c r="Q252" s="35">
        <v>185.77623</v>
      </c>
      <c r="R252" s="85">
        <v>0.31714876145927584</v>
      </c>
    </row>
    <row r="253" spans="2:18" ht="36" customHeight="1">
      <c r="B253" s="368" t="s">
        <v>152</v>
      </c>
      <c r="C253" s="368"/>
      <c r="D253" s="368"/>
      <c r="E253" s="368"/>
      <c r="F253" s="368"/>
      <c r="G253" s="368"/>
      <c r="H253" s="368"/>
      <c r="I253" s="368"/>
      <c r="J253" s="369"/>
      <c r="K253" s="227">
        <v>303</v>
      </c>
      <c r="L253" s="228">
        <v>3</v>
      </c>
      <c r="M253" s="228">
        <v>9</v>
      </c>
      <c r="N253" s="229" t="s">
        <v>154</v>
      </c>
      <c r="O253" s="230" t="s">
        <v>44</v>
      </c>
      <c r="P253" s="35">
        <v>450.62</v>
      </c>
      <c r="Q253" s="35">
        <v>143.57945999999998</v>
      </c>
      <c r="R253" s="85">
        <v>0.31862647019661794</v>
      </c>
    </row>
    <row r="254" spans="2:18" ht="12.75" customHeight="1">
      <c r="B254" s="368" t="s">
        <v>151</v>
      </c>
      <c r="C254" s="368"/>
      <c r="D254" s="368"/>
      <c r="E254" s="368"/>
      <c r="F254" s="368"/>
      <c r="G254" s="368"/>
      <c r="H254" s="368"/>
      <c r="I254" s="368"/>
      <c r="J254" s="369"/>
      <c r="K254" s="227">
        <v>303</v>
      </c>
      <c r="L254" s="228">
        <v>3</v>
      </c>
      <c r="M254" s="228">
        <v>9</v>
      </c>
      <c r="N254" s="229" t="s">
        <v>154</v>
      </c>
      <c r="O254" s="230" t="s">
        <v>150</v>
      </c>
      <c r="P254" s="35">
        <v>135.15</v>
      </c>
      <c r="Q254" s="35">
        <v>42.196769999999994</v>
      </c>
      <c r="R254" s="85">
        <v>0.31222175360710314</v>
      </c>
    </row>
    <row r="255" spans="2:18" ht="12.75" customHeight="1">
      <c r="B255" s="368" t="s">
        <v>104</v>
      </c>
      <c r="C255" s="368"/>
      <c r="D255" s="368"/>
      <c r="E255" s="368"/>
      <c r="F255" s="368"/>
      <c r="G255" s="368"/>
      <c r="H255" s="368"/>
      <c r="I255" s="368"/>
      <c r="J255" s="369"/>
      <c r="K255" s="227">
        <v>303</v>
      </c>
      <c r="L255" s="228">
        <v>4</v>
      </c>
      <c r="M255" s="228">
        <v>0</v>
      </c>
      <c r="N255" s="229">
        <v>0</v>
      </c>
      <c r="O255" s="230">
        <v>0</v>
      </c>
      <c r="P255" s="35">
        <v>26</v>
      </c>
      <c r="Q255" s="35">
        <v>26</v>
      </c>
      <c r="R255" s="85">
        <v>1</v>
      </c>
    </row>
    <row r="256" spans="2:18" ht="21.75" customHeight="1">
      <c r="B256" s="368" t="s">
        <v>105</v>
      </c>
      <c r="C256" s="368"/>
      <c r="D256" s="368"/>
      <c r="E256" s="368"/>
      <c r="F256" s="368"/>
      <c r="G256" s="368"/>
      <c r="H256" s="368"/>
      <c r="I256" s="368"/>
      <c r="J256" s="369"/>
      <c r="K256" s="227">
        <v>303</v>
      </c>
      <c r="L256" s="228">
        <v>4</v>
      </c>
      <c r="M256" s="228">
        <v>5</v>
      </c>
      <c r="N256" s="229">
        <v>0</v>
      </c>
      <c r="O256" s="230">
        <v>0</v>
      </c>
      <c r="P256" s="35">
        <v>26</v>
      </c>
      <c r="Q256" s="35">
        <v>26</v>
      </c>
      <c r="R256" s="85">
        <v>1</v>
      </c>
    </row>
    <row r="257" spans="2:18" ht="12.75" customHeight="1">
      <c r="B257" s="368" t="s">
        <v>1116</v>
      </c>
      <c r="C257" s="368"/>
      <c r="D257" s="368"/>
      <c r="E257" s="368"/>
      <c r="F257" s="368"/>
      <c r="G257" s="368"/>
      <c r="H257" s="368"/>
      <c r="I257" s="368"/>
      <c r="J257" s="369"/>
      <c r="K257" s="227">
        <v>303</v>
      </c>
      <c r="L257" s="228">
        <v>4</v>
      </c>
      <c r="M257" s="228">
        <v>5</v>
      </c>
      <c r="N257" s="229" t="s">
        <v>153</v>
      </c>
      <c r="O257" s="230" t="s">
        <v>43</v>
      </c>
      <c r="P257" s="35">
        <v>26</v>
      </c>
      <c r="Q257" s="35">
        <v>26</v>
      </c>
      <c r="R257" s="85">
        <v>1</v>
      </c>
    </row>
    <row r="258" spans="2:18" ht="23.25" customHeight="1">
      <c r="B258" s="368" t="s">
        <v>107</v>
      </c>
      <c r="C258" s="368"/>
      <c r="D258" s="368"/>
      <c r="E258" s="368"/>
      <c r="F258" s="368"/>
      <c r="G258" s="368"/>
      <c r="H258" s="368"/>
      <c r="I258" s="368"/>
      <c r="J258" s="369"/>
      <c r="K258" s="227">
        <v>303</v>
      </c>
      <c r="L258" s="228">
        <v>5</v>
      </c>
      <c r="M258" s="228">
        <v>0</v>
      </c>
      <c r="N258" s="229">
        <v>0</v>
      </c>
      <c r="O258" s="230">
        <v>0</v>
      </c>
      <c r="P258" s="35">
        <v>270</v>
      </c>
      <c r="Q258" s="35">
        <v>120</v>
      </c>
      <c r="R258" s="85">
        <v>0.4444444444444444</v>
      </c>
    </row>
    <row r="259" spans="2:18" ht="12.75" customHeight="1">
      <c r="B259" s="368" t="s">
        <v>108</v>
      </c>
      <c r="C259" s="368"/>
      <c r="D259" s="368"/>
      <c r="E259" s="368"/>
      <c r="F259" s="368"/>
      <c r="G259" s="368"/>
      <c r="H259" s="368"/>
      <c r="I259" s="368"/>
      <c r="J259" s="369"/>
      <c r="K259" s="227">
        <v>303</v>
      </c>
      <c r="L259" s="228">
        <v>5</v>
      </c>
      <c r="M259" s="228">
        <v>2</v>
      </c>
      <c r="N259" s="229">
        <v>0</v>
      </c>
      <c r="O259" s="230">
        <v>0</v>
      </c>
      <c r="P259" s="35">
        <v>270</v>
      </c>
      <c r="Q259" s="35">
        <v>120</v>
      </c>
      <c r="R259" s="85">
        <v>0.4444444444444444</v>
      </c>
    </row>
    <row r="260" spans="2:18" ht="30" customHeight="1">
      <c r="B260" s="368" t="s">
        <v>227</v>
      </c>
      <c r="C260" s="368"/>
      <c r="D260" s="368"/>
      <c r="E260" s="368"/>
      <c r="F260" s="368"/>
      <c r="G260" s="368"/>
      <c r="H260" s="368"/>
      <c r="I260" s="368"/>
      <c r="J260" s="369"/>
      <c r="K260" s="227">
        <v>303</v>
      </c>
      <c r="L260" s="228">
        <v>5</v>
      </c>
      <c r="M260" s="228">
        <v>2</v>
      </c>
      <c r="N260" s="229" t="s">
        <v>241</v>
      </c>
      <c r="O260" s="230">
        <v>0</v>
      </c>
      <c r="P260" s="35">
        <v>50</v>
      </c>
      <c r="Q260" s="35">
        <v>0</v>
      </c>
      <c r="R260" s="85">
        <v>0</v>
      </c>
    </row>
    <row r="261" spans="2:18" ht="12.75" customHeight="1">
      <c r="B261" s="368" t="s">
        <v>1116</v>
      </c>
      <c r="C261" s="368"/>
      <c r="D261" s="368"/>
      <c r="E261" s="368"/>
      <c r="F261" s="368"/>
      <c r="G261" s="368"/>
      <c r="H261" s="368"/>
      <c r="I261" s="368"/>
      <c r="J261" s="369"/>
      <c r="K261" s="227">
        <v>303</v>
      </c>
      <c r="L261" s="228">
        <v>5</v>
      </c>
      <c r="M261" s="228">
        <v>2</v>
      </c>
      <c r="N261" s="229" t="s">
        <v>241</v>
      </c>
      <c r="O261" s="230" t="s">
        <v>43</v>
      </c>
      <c r="P261" s="35">
        <v>50</v>
      </c>
      <c r="Q261" s="35">
        <v>0</v>
      </c>
      <c r="R261" s="85">
        <v>0</v>
      </c>
    </row>
    <row r="262" spans="2:18" ht="12.75" customHeight="1">
      <c r="B262" s="368" t="s">
        <v>1116</v>
      </c>
      <c r="C262" s="368"/>
      <c r="D262" s="368"/>
      <c r="E262" s="368"/>
      <c r="F262" s="368"/>
      <c r="G262" s="368"/>
      <c r="H262" s="368"/>
      <c r="I262" s="368"/>
      <c r="J262" s="369"/>
      <c r="K262" s="227">
        <v>303</v>
      </c>
      <c r="L262" s="228">
        <v>5</v>
      </c>
      <c r="M262" s="228">
        <v>2</v>
      </c>
      <c r="N262" s="229" t="s">
        <v>236</v>
      </c>
      <c r="O262" s="230" t="s">
        <v>43</v>
      </c>
      <c r="P262" s="35">
        <v>50</v>
      </c>
      <c r="Q262" s="35">
        <v>0</v>
      </c>
      <c r="R262" s="85">
        <v>0</v>
      </c>
    </row>
    <row r="263" spans="2:18" ht="14.25" customHeight="1">
      <c r="B263" s="368" t="s">
        <v>1116</v>
      </c>
      <c r="C263" s="368"/>
      <c r="D263" s="368"/>
      <c r="E263" s="368"/>
      <c r="F263" s="368"/>
      <c r="G263" s="368"/>
      <c r="H263" s="368"/>
      <c r="I263" s="368"/>
      <c r="J263" s="369"/>
      <c r="K263" s="227">
        <v>303</v>
      </c>
      <c r="L263" s="228">
        <v>5</v>
      </c>
      <c r="M263" s="228">
        <v>2</v>
      </c>
      <c r="N263" s="229" t="s">
        <v>1413</v>
      </c>
      <c r="O263" s="230" t="s">
        <v>43</v>
      </c>
      <c r="P263" s="35">
        <v>150</v>
      </c>
      <c r="Q263" s="35">
        <v>100</v>
      </c>
      <c r="R263" s="85">
        <v>0.6666666666666666</v>
      </c>
    </row>
    <row r="264" spans="2:18" ht="12.75" customHeight="1">
      <c r="B264" s="368" t="s">
        <v>440</v>
      </c>
      <c r="C264" s="368"/>
      <c r="D264" s="368"/>
      <c r="E264" s="368"/>
      <c r="F264" s="368"/>
      <c r="G264" s="368"/>
      <c r="H264" s="368"/>
      <c r="I264" s="368"/>
      <c r="J264" s="369"/>
      <c r="K264" s="227">
        <v>303</v>
      </c>
      <c r="L264" s="228">
        <v>5</v>
      </c>
      <c r="M264" s="228">
        <v>2</v>
      </c>
      <c r="N264" s="229" t="s">
        <v>156</v>
      </c>
      <c r="O264" s="230" t="s">
        <v>441</v>
      </c>
      <c r="P264" s="35">
        <v>20</v>
      </c>
      <c r="Q264" s="35">
        <v>20</v>
      </c>
      <c r="R264" s="85">
        <v>1</v>
      </c>
    </row>
    <row r="265" spans="2:18" ht="12.75" customHeight="1">
      <c r="B265" s="368" t="s">
        <v>110</v>
      </c>
      <c r="C265" s="368"/>
      <c r="D265" s="368"/>
      <c r="E265" s="368"/>
      <c r="F265" s="368"/>
      <c r="G265" s="368"/>
      <c r="H265" s="368"/>
      <c r="I265" s="368"/>
      <c r="J265" s="369"/>
      <c r="K265" s="227">
        <v>303</v>
      </c>
      <c r="L265" s="228">
        <v>7</v>
      </c>
      <c r="M265" s="228">
        <v>0</v>
      </c>
      <c r="N265" s="229">
        <v>0</v>
      </c>
      <c r="O265" s="230">
        <v>0</v>
      </c>
      <c r="P265" s="35">
        <v>260.88</v>
      </c>
      <c r="Q265" s="35">
        <v>77.33508</v>
      </c>
      <c r="R265" s="85">
        <v>0.2964392824287029</v>
      </c>
    </row>
    <row r="266" spans="2:18" ht="12.75" customHeight="1">
      <c r="B266" s="368" t="s">
        <v>114</v>
      </c>
      <c r="C266" s="368"/>
      <c r="D266" s="368"/>
      <c r="E266" s="368"/>
      <c r="F266" s="368"/>
      <c r="G266" s="368"/>
      <c r="H266" s="368"/>
      <c r="I266" s="368"/>
      <c r="J266" s="369"/>
      <c r="K266" s="227">
        <v>303</v>
      </c>
      <c r="L266" s="228">
        <v>7</v>
      </c>
      <c r="M266" s="228">
        <v>9</v>
      </c>
      <c r="N266" s="229">
        <v>0</v>
      </c>
      <c r="O266" s="230">
        <v>0</v>
      </c>
      <c r="P266" s="35">
        <v>260.88</v>
      </c>
      <c r="Q266" s="35">
        <v>77.33508</v>
      </c>
      <c r="R266" s="85">
        <v>0.2964392824287029</v>
      </c>
    </row>
    <row r="267" spans="2:18" ht="12.75" customHeight="1">
      <c r="B267" s="368" t="s">
        <v>50</v>
      </c>
      <c r="C267" s="368"/>
      <c r="D267" s="368"/>
      <c r="E267" s="368"/>
      <c r="F267" s="368"/>
      <c r="G267" s="368"/>
      <c r="H267" s="368"/>
      <c r="I267" s="368"/>
      <c r="J267" s="369"/>
      <c r="K267" s="227">
        <v>303</v>
      </c>
      <c r="L267" s="228">
        <v>7</v>
      </c>
      <c r="M267" s="228">
        <v>9</v>
      </c>
      <c r="N267" s="229" t="s">
        <v>149</v>
      </c>
      <c r="O267" s="230">
        <v>0</v>
      </c>
      <c r="P267" s="35">
        <v>234</v>
      </c>
      <c r="Q267" s="35">
        <v>52.45508</v>
      </c>
      <c r="R267" s="85">
        <v>0.22416700854700855</v>
      </c>
    </row>
    <row r="268" spans="2:18" ht="20.25" customHeight="1">
      <c r="B268" s="368" t="s">
        <v>152</v>
      </c>
      <c r="C268" s="368"/>
      <c r="D268" s="368"/>
      <c r="E268" s="368"/>
      <c r="F268" s="368"/>
      <c r="G268" s="368"/>
      <c r="H268" s="368"/>
      <c r="I268" s="368"/>
      <c r="J268" s="369"/>
      <c r="K268" s="227">
        <v>303</v>
      </c>
      <c r="L268" s="228">
        <v>7</v>
      </c>
      <c r="M268" s="228">
        <v>9</v>
      </c>
      <c r="N268" s="229" t="s">
        <v>149</v>
      </c>
      <c r="O268" s="230" t="s">
        <v>44</v>
      </c>
      <c r="P268" s="35">
        <v>156.963</v>
      </c>
      <c r="Q268" s="35">
        <v>34.95893</v>
      </c>
      <c r="R268" s="85">
        <v>0.22272083229805753</v>
      </c>
    </row>
    <row r="269" spans="2:18" ht="12.75" customHeight="1">
      <c r="B269" s="368" t="s">
        <v>151</v>
      </c>
      <c r="C269" s="368"/>
      <c r="D269" s="368"/>
      <c r="E269" s="368"/>
      <c r="F269" s="368"/>
      <c r="G269" s="368"/>
      <c r="H269" s="368"/>
      <c r="I269" s="368"/>
      <c r="J269" s="369"/>
      <c r="K269" s="227">
        <v>303</v>
      </c>
      <c r="L269" s="228">
        <v>7</v>
      </c>
      <c r="M269" s="228">
        <v>9</v>
      </c>
      <c r="N269" s="229" t="s">
        <v>149</v>
      </c>
      <c r="O269" s="230" t="s">
        <v>150</v>
      </c>
      <c r="P269" s="35">
        <v>47.403</v>
      </c>
      <c r="Q269" s="35">
        <v>10.19967</v>
      </c>
      <c r="R269" s="85">
        <v>0.2151692930827163</v>
      </c>
    </row>
    <row r="270" spans="2:18" ht="12.75" customHeight="1">
      <c r="B270" s="368" t="s">
        <v>1116</v>
      </c>
      <c r="C270" s="368"/>
      <c r="D270" s="368"/>
      <c r="E270" s="368"/>
      <c r="F270" s="368"/>
      <c r="G270" s="368"/>
      <c r="H270" s="368"/>
      <c r="I270" s="368"/>
      <c r="J270" s="369"/>
      <c r="K270" s="227">
        <v>303</v>
      </c>
      <c r="L270" s="228">
        <v>7</v>
      </c>
      <c r="M270" s="228">
        <v>9</v>
      </c>
      <c r="N270" s="229" t="s">
        <v>149</v>
      </c>
      <c r="O270" s="230" t="s">
        <v>43</v>
      </c>
      <c r="P270" s="35">
        <v>29.634</v>
      </c>
      <c r="Q270" s="35">
        <v>7.29648</v>
      </c>
      <c r="R270" s="85">
        <v>0.2462198825673213</v>
      </c>
    </row>
    <row r="271" spans="2:18" ht="21" customHeight="1">
      <c r="B271" s="368" t="s">
        <v>1116</v>
      </c>
      <c r="C271" s="368"/>
      <c r="D271" s="368"/>
      <c r="E271" s="368"/>
      <c r="F271" s="368"/>
      <c r="G271" s="368"/>
      <c r="H271" s="368"/>
      <c r="I271" s="368"/>
      <c r="J271" s="369"/>
      <c r="K271" s="227">
        <v>303</v>
      </c>
      <c r="L271" s="228">
        <v>7</v>
      </c>
      <c r="M271" s="228">
        <v>9</v>
      </c>
      <c r="N271" s="229" t="s">
        <v>242</v>
      </c>
      <c r="O271" s="230" t="s">
        <v>43</v>
      </c>
      <c r="P271" s="35">
        <v>2</v>
      </c>
      <c r="Q271" s="35">
        <v>0</v>
      </c>
      <c r="R271" s="85">
        <v>0</v>
      </c>
    </row>
    <row r="272" spans="2:18" ht="12.75" customHeight="1">
      <c r="B272" s="368" t="s">
        <v>1116</v>
      </c>
      <c r="C272" s="368"/>
      <c r="D272" s="368"/>
      <c r="E272" s="368"/>
      <c r="F272" s="368"/>
      <c r="G272" s="368"/>
      <c r="H272" s="368"/>
      <c r="I272" s="368"/>
      <c r="J272" s="369"/>
      <c r="K272" s="227">
        <v>303</v>
      </c>
      <c r="L272" s="228">
        <v>7</v>
      </c>
      <c r="M272" s="228">
        <v>9</v>
      </c>
      <c r="N272" s="229" t="s">
        <v>177</v>
      </c>
      <c r="O272" s="230" t="s">
        <v>43</v>
      </c>
      <c r="P272" s="35">
        <v>24.88</v>
      </c>
      <c r="Q272" s="35">
        <v>24.88</v>
      </c>
      <c r="R272" s="85">
        <v>1</v>
      </c>
    </row>
    <row r="273" spans="2:18" ht="12.75" customHeight="1">
      <c r="B273" s="368" t="s">
        <v>115</v>
      </c>
      <c r="C273" s="368"/>
      <c r="D273" s="368"/>
      <c r="E273" s="368"/>
      <c r="F273" s="368"/>
      <c r="G273" s="368"/>
      <c r="H273" s="368"/>
      <c r="I273" s="368"/>
      <c r="J273" s="369"/>
      <c r="K273" s="227">
        <v>303</v>
      </c>
      <c r="L273" s="228">
        <v>8</v>
      </c>
      <c r="M273" s="228">
        <v>0</v>
      </c>
      <c r="N273" s="229">
        <v>0</v>
      </c>
      <c r="O273" s="230">
        <v>0</v>
      </c>
      <c r="P273" s="35">
        <v>10</v>
      </c>
      <c r="Q273" s="35">
        <v>0</v>
      </c>
      <c r="R273" s="85">
        <v>0</v>
      </c>
    </row>
    <row r="274" spans="2:18" ht="28.5" customHeight="1">
      <c r="B274" s="368" t="s">
        <v>116</v>
      </c>
      <c r="C274" s="368"/>
      <c r="D274" s="368"/>
      <c r="E274" s="368"/>
      <c r="F274" s="368"/>
      <c r="G274" s="368"/>
      <c r="H274" s="368"/>
      <c r="I274" s="368"/>
      <c r="J274" s="369"/>
      <c r="K274" s="227">
        <v>303</v>
      </c>
      <c r="L274" s="228">
        <v>8</v>
      </c>
      <c r="M274" s="228">
        <v>1</v>
      </c>
      <c r="N274" s="229">
        <v>0</v>
      </c>
      <c r="O274" s="230">
        <v>0</v>
      </c>
      <c r="P274" s="35">
        <v>10</v>
      </c>
      <c r="Q274" s="35">
        <v>0</v>
      </c>
      <c r="R274" s="85">
        <v>0</v>
      </c>
    </row>
    <row r="275" spans="2:18" ht="12.75" customHeight="1">
      <c r="B275" s="368" t="s">
        <v>1116</v>
      </c>
      <c r="C275" s="368"/>
      <c r="D275" s="368"/>
      <c r="E275" s="368"/>
      <c r="F275" s="368"/>
      <c r="G275" s="368"/>
      <c r="H275" s="368"/>
      <c r="I275" s="368"/>
      <c r="J275" s="369"/>
      <c r="K275" s="227">
        <v>303</v>
      </c>
      <c r="L275" s="228">
        <v>8</v>
      </c>
      <c r="M275" s="228">
        <v>1</v>
      </c>
      <c r="N275" s="229" t="s">
        <v>1445</v>
      </c>
      <c r="O275" s="230" t="s">
        <v>43</v>
      </c>
      <c r="P275" s="35">
        <v>10</v>
      </c>
      <c r="Q275" s="35">
        <v>0</v>
      </c>
      <c r="R275" s="85">
        <v>0</v>
      </c>
    </row>
    <row r="276" spans="2:18" ht="12.75" customHeight="1">
      <c r="B276" s="368" t="s">
        <v>118</v>
      </c>
      <c r="C276" s="368"/>
      <c r="D276" s="368"/>
      <c r="E276" s="368"/>
      <c r="F276" s="368"/>
      <c r="G276" s="368"/>
      <c r="H276" s="368"/>
      <c r="I276" s="368"/>
      <c r="J276" s="369"/>
      <c r="K276" s="227">
        <v>303</v>
      </c>
      <c r="L276" s="228">
        <v>10</v>
      </c>
      <c r="M276" s="228">
        <v>0</v>
      </c>
      <c r="N276" s="229">
        <v>0</v>
      </c>
      <c r="O276" s="230">
        <v>0</v>
      </c>
      <c r="P276" s="35">
        <v>109.2</v>
      </c>
      <c r="Q276" s="35">
        <v>18.2</v>
      </c>
      <c r="R276" s="85">
        <v>0.16666666666666666</v>
      </c>
    </row>
    <row r="277" spans="2:18" ht="32.25" customHeight="1">
      <c r="B277" s="368" t="s">
        <v>119</v>
      </c>
      <c r="C277" s="368"/>
      <c r="D277" s="368"/>
      <c r="E277" s="368"/>
      <c r="F277" s="368"/>
      <c r="G277" s="368"/>
      <c r="H277" s="368"/>
      <c r="I277" s="368"/>
      <c r="J277" s="369"/>
      <c r="K277" s="227">
        <v>303</v>
      </c>
      <c r="L277" s="228">
        <v>10</v>
      </c>
      <c r="M277" s="228">
        <v>1</v>
      </c>
      <c r="N277" s="229">
        <v>0</v>
      </c>
      <c r="O277" s="230">
        <v>0</v>
      </c>
      <c r="P277" s="35">
        <v>109.2</v>
      </c>
      <c r="Q277" s="35">
        <v>18.2</v>
      </c>
      <c r="R277" s="85">
        <v>0.16666666666666666</v>
      </c>
    </row>
    <row r="278" spans="2:18" ht="12.75" customHeight="1">
      <c r="B278" s="368" t="s">
        <v>0</v>
      </c>
      <c r="C278" s="368"/>
      <c r="D278" s="368"/>
      <c r="E278" s="368"/>
      <c r="F278" s="368"/>
      <c r="G278" s="368"/>
      <c r="H278" s="368"/>
      <c r="I278" s="368"/>
      <c r="J278" s="369"/>
      <c r="K278" s="227">
        <v>303</v>
      </c>
      <c r="L278" s="228">
        <v>10</v>
      </c>
      <c r="M278" s="228">
        <v>1</v>
      </c>
      <c r="N278" s="229" t="s">
        <v>237</v>
      </c>
      <c r="O278" s="230" t="s">
        <v>51</v>
      </c>
      <c r="P278" s="35">
        <v>109.2</v>
      </c>
      <c r="Q278" s="35">
        <v>18.2</v>
      </c>
      <c r="R278" s="85">
        <v>0.16666666666666666</v>
      </c>
    </row>
    <row r="279" spans="2:18" ht="12.75" customHeight="1">
      <c r="B279" s="368" t="s">
        <v>121</v>
      </c>
      <c r="C279" s="368"/>
      <c r="D279" s="368"/>
      <c r="E279" s="368"/>
      <c r="F279" s="368"/>
      <c r="G279" s="368"/>
      <c r="H279" s="368"/>
      <c r="I279" s="368"/>
      <c r="J279" s="369"/>
      <c r="K279" s="227">
        <v>303</v>
      </c>
      <c r="L279" s="228">
        <v>11</v>
      </c>
      <c r="M279" s="228">
        <v>0</v>
      </c>
      <c r="N279" s="229">
        <v>0</v>
      </c>
      <c r="O279" s="230">
        <v>0</v>
      </c>
      <c r="P279" s="35">
        <v>150</v>
      </c>
      <c r="Q279" s="35">
        <v>89</v>
      </c>
      <c r="R279" s="85">
        <v>0.5933333333333334</v>
      </c>
    </row>
    <row r="280" spans="2:18" ht="30.75" customHeight="1">
      <c r="B280" s="368" t="s">
        <v>122</v>
      </c>
      <c r="C280" s="368"/>
      <c r="D280" s="368"/>
      <c r="E280" s="368"/>
      <c r="F280" s="368"/>
      <c r="G280" s="368"/>
      <c r="H280" s="368"/>
      <c r="I280" s="368"/>
      <c r="J280" s="369"/>
      <c r="K280" s="227">
        <v>303</v>
      </c>
      <c r="L280" s="228">
        <v>11</v>
      </c>
      <c r="M280" s="228">
        <v>5</v>
      </c>
      <c r="N280" s="229">
        <v>0</v>
      </c>
      <c r="O280" s="230">
        <v>0</v>
      </c>
      <c r="P280" s="35">
        <v>150</v>
      </c>
      <c r="Q280" s="35">
        <v>89</v>
      </c>
      <c r="R280" s="85">
        <v>0.5933333333333334</v>
      </c>
    </row>
    <row r="281" spans="2:18" ht="28.5" customHeight="1">
      <c r="B281" s="368" t="s">
        <v>1116</v>
      </c>
      <c r="C281" s="368"/>
      <c r="D281" s="368"/>
      <c r="E281" s="368"/>
      <c r="F281" s="368"/>
      <c r="G281" s="368"/>
      <c r="H281" s="368"/>
      <c r="I281" s="368"/>
      <c r="J281" s="369"/>
      <c r="K281" s="227">
        <v>303</v>
      </c>
      <c r="L281" s="228">
        <v>11</v>
      </c>
      <c r="M281" s="228">
        <v>5</v>
      </c>
      <c r="N281" s="229" t="s">
        <v>148</v>
      </c>
      <c r="O281" s="230" t="s">
        <v>43</v>
      </c>
      <c r="P281" s="35">
        <v>150</v>
      </c>
      <c r="Q281" s="35">
        <v>89</v>
      </c>
      <c r="R281" s="85">
        <v>0.5933333333333334</v>
      </c>
    </row>
    <row r="282" spans="2:18" ht="27.75" customHeight="1">
      <c r="B282" s="368" t="s">
        <v>123</v>
      </c>
      <c r="C282" s="368"/>
      <c r="D282" s="368"/>
      <c r="E282" s="368"/>
      <c r="F282" s="368"/>
      <c r="G282" s="368"/>
      <c r="H282" s="368"/>
      <c r="I282" s="368"/>
      <c r="J282" s="369"/>
      <c r="K282" s="227">
        <v>303</v>
      </c>
      <c r="L282" s="228">
        <v>12</v>
      </c>
      <c r="M282" s="228">
        <v>0</v>
      </c>
      <c r="N282" s="229">
        <v>0</v>
      </c>
      <c r="O282" s="230">
        <v>0</v>
      </c>
      <c r="P282" s="35">
        <v>50</v>
      </c>
      <c r="Q282" s="35">
        <v>0</v>
      </c>
      <c r="R282" s="85">
        <v>0</v>
      </c>
    </row>
    <row r="283" spans="2:18" ht="12.75" customHeight="1">
      <c r="B283" s="368" t="s">
        <v>124</v>
      </c>
      <c r="C283" s="368"/>
      <c r="D283" s="368"/>
      <c r="E283" s="368"/>
      <c r="F283" s="368"/>
      <c r="G283" s="368"/>
      <c r="H283" s="368"/>
      <c r="I283" s="368"/>
      <c r="J283" s="369"/>
      <c r="K283" s="227">
        <v>303</v>
      </c>
      <c r="L283" s="228">
        <v>12</v>
      </c>
      <c r="M283" s="228">
        <v>2</v>
      </c>
      <c r="N283" s="229">
        <v>0</v>
      </c>
      <c r="O283" s="230">
        <v>0</v>
      </c>
      <c r="P283" s="35">
        <v>50</v>
      </c>
      <c r="Q283" s="35">
        <v>0</v>
      </c>
      <c r="R283" s="85">
        <v>0</v>
      </c>
    </row>
    <row r="284" spans="2:18" ht="12.75" customHeight="1" thickBot="1">
      <c r="B284" s="370" t="s">
        <v>1116</v>
      </c>
      <c r="C284" s="370"/>
      <c r="D284" s="370"/>
      <c r="E284" s="370"/>
      <c r="F284" s="370"/>
      <c r="G284" s="370"/>
      <c r="H284" s="370"/>
      <c r="I284" s="370"/>
      <c r="J284" s="371"/>
      <c r="K284" s="231">
        <v>303</v>
      </c>
      <c r="L284" s="232">
        <v>12</v>
      </c>
      <c r="M284" s="232">
        <v>2</v>
      </c>
      <c r="N284" s="233" t="s">
        <v>147</v>
      </c>
      <c r="O284" s="234" t="s">
        <v>43</v>
      </c>
      <c r="P284" s="35">
        <v>50</v>
      </c>
      <c r="Q284" s="35">
        <v>0</v>
      </c>
      <c r="R284" s="85">
        <v>0</v>
      </c>
    </row>
    <row r="285" spans="2:18" ht="13.5" thickBot="1"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23" t="s">
        <v>567</v>
      </c>
      <c r="P285" s="37">
        <v>143064.27218</v>
      </c>
      <c r="Q285" s="37">
        <v>34175.11338</v>
      </c>
      <c r="R285" s="85">
        <v>0.2388794411018406</v>
      </c>
    </row>
    <row r="286" ht="12.75">
      <c r="P286" s="124"/>
    </row>
    <row r="287" ht="12.75">
      <c r="P287" s="124"/>
    </row>
    <row r="288" spans="16:17" ht="12.75">
      <c r="P288" s="124"/>
      <c r="Q288" s="124"/>
    </row>
    <row r="289" spans="16:17" ht="12.75">
      <c r="P289" s="125"/>
      <c r="Q289" s="125"/>
    </row>
  </sheetData>
  <sheetProtection/>
  <mergeCells count="274">
    <mergeCell ref="J6:P8"/>
    <mergeCell ref="B284:J284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B104:J104"/>
    <mergeCell ref="B105:J105"/>
    <mergeCell ref="B106:J106"/>
    <mergeCell ref="B107:J107"/>
    <mergeCell ref="B108:J108"/>
    <mergeCell ref="B109:J109"/>
    <mergeCell ref="B110:J110"/>
    <mergeCell ref="B111:J111"/>
    <mergeCell ref="B112:J112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24:J124"/>
    <mergeCell ref="B125:J125"/>
    <mergeCell ref="B126:J126"/>
    <mergeCell ref="B127:J127"/>
    <mergeCell ref="B128:J128"/>
    <mergeCell ref="B129:J129"/>
    <mergeCell ref="B130:J130"/>
    <mergeCell ref="B131:J131"/>
    <mergeCell ref="B132:J132"/>
    <mergeCell ref="B133:J133"/>
    <mergeCell ref="B134:J134"/>
    <mergeCell ref="B135:J135"/>
    <mergeCell ref="B136:J136"/>
    <mergeCell ref="B137:J137"/>
    <mergeCell ref="B138:J138"/>
    <mergeCell ref="B139:J139"/>
    <mergeCell ref="B140:J140"/>
    <mergeCell ref="B141:J141"/>
    <mergeCell ref="B142:J142"/>
    <mergeCell ref="B143:J143"/>
    <mergeCell ref="B144:J144"/>
    <mergeCell ref="B145:J145"/>
    <mergeCell ref="B146:J146"/>
    <mergeCell ref="B147:J147"/>
    <mergeCell ref="B148:J148"/>
    <mergeCell ref="B149:J149"/>
    <mergeCell ref="B150:J150"/>
    <mergeCell ref="B151:J151"/>
    <mergeCell ref="B152:J152"/>
    <mergeCell ref="B153:J153"/>
    <mergeCell ref="B154:J154"/>
    <mergeCell ref="B155:J155"/>
    <mergeCell ref="B156:J156"/>
    <mergeCell ref="B157:J157"/>
    <mergeCell ref="B158:J158"/>
    <mergeCell ref="B159:J159"/>
    <mergeCell ref="B160:J160"/>
    <mergeCell ref="B161:J161"/>
    <mergeCell ref="B162:J162"/>
    <mergeCell ref="B163:J163"/>
    <mergeCell ref="B164:J164"/>
    <mergeCell ref="B165:J165"/>
    <mergeCell ref="B166:J166"/>
    <mergeCell ref="B167:J167"/>
    <mergeCell ref="B168:J168"/>
    <mergeCell ref="B169:J169"/>
    <mergeCell ref="B170:J170"/>
    <mergeCell ref="B171:J171"/>
    <mergeCell ref="B172:J172"/>
    <mergeCell ref="B173:J173"/>
    <mergeCell ref="B174:J174"/>
    <mergeCell ref="B175:J175"/>
    <mergeCell ref="B176:J176"/>
    <mergeCell ref="B177:J177"/>
    <mergeCell ref="B178:J178"/>
    <mergeCell ref="B179:J179"/>
    <mergeCell ref="B180:J180"/>
    <mergeCell ref="B181:J181"/>
    <mergeCell ref="B182:J182"/>
    <mergeCell ref="B183:J183"/>
    <mergeCell ref="B184:J184"/>
    <mergeCell ref="B185:J185"/>
    <mergeCell ref="B186:J186"/>
    <mergeCell ref="B187:J187"/>
    <mergeCell ref="B188:J188"/>
    <mergeCell ref="B189:J189"/>
    <mergeCell ref="B190:J190"/>
    <mergeCell ref="B191:J191"/>
    <mergeCell ref="B192:J192"/>
    <mergeCell ref="B193:J193"/>
    <mergeCell ref="B194:J194"/>
    <mergeCell ref="B195:J195"/>
    <mergeCell ref="B196:J196"/>
    <mergeCell ref="B197:J197"/>
    <mergeCell ref="B198:J198"/>
    <mergeCell ref="B199:J199"/>
    <mergeCell ref="B200:J200"/>
    <mergeCell ref="B201:J201"/>
    <mergeCell ref="B202:J202"/>
    <mergeCell ref="B203:J203"/>
    <mergeCell ref="B204:J204"/>
    <mergeCell ref="B205:J205"/>
    <mergeCell ref="B206:J206"/>
    <mergeCell ref="B207:J207"/>
    <mergeCell ref="B208:J208"/>
    <mergeCell ref="B209:J209"/>
    <mergeCell ref="B210:J210"/>
    <mergeCell ref="B211:J211"/>
    <mergeCell ref="B212:J212"/>
    <mergeCell ref="B213:J213"/>
    <mergeCell ref="B214:J214"/>
    <mergeCell ref="B215:J215"/>
    <mergeCell ref="B216:J216"/>
    <mergeCell ref="B217:J217"/>
    <mergeCell ref="B218:J218"/>
    <mergeCell ref="B219:J219"/>
    <mergeCell ref="B220:J220"/>
    <mergeCell ref="B221:J221"/>
    <mergeCell ref="B222:J222"/>
    <mergeCell ref="B224:J224"/>
    <mergeCell ref="B223:J223"/>
    <mergeCell ref="B225:J225"/>
    <mergeCell ref="B226:J226"/>
    <mergeCell ref="B227:J227"/>
    <mergeCell ref="B228:J228"/>
    <mergeCell ref="B229:J229"/>
    <mergeCell ref="B230:J230"/>
    <mergeCell ref="B231:J231"/>
    <mergeCell ref="B232:J232"/>
    <mergeCell ref="B233:J233"/>
    <mergeCell ref="B234:J234"/>
    <mergeCell ref="B235:J235"/>
    <mergeCell ref="B236:J236"/>
    <mergeCell ref="B237:J237"/>
    <mergeCell ref="B238:J238"/>
    <mergeCell ref="B239:J239"/>
    <mergeCell ref="B240:J240"/>
    <mergeCell ref="B241:J241"/>
    <mergeCell ref="B242:J242"/>
    <mergeCell ref="B243:J243"/>
    <mergeCell ref="B244:J244"/>
    <mergeCell ref="B245:J245"/>
    <mergeCell ref="B246:J246"/>
    <mergeCell ref="B247:J247"/>
    <mergeCell ref="B248:J248"/>
    <mergeCell ref="B249:J249"/>
    <mergeCell ref="B250:J250"/>
    <mergeCell ref="B251:J251"/>
    <mergeCell ref="B252:J252"/>
    <mergeCell ref="B253:J253"/>
    <mergeCell ref="B254:J254"/>
    <mergeCell ref="B255:J255"/>
    <mergeCell ref="B256:J256"/>
    <mergeCell ref="B257:J257"/>
    <mergeCell ref="B258:J258"/>
    <mergeCell ref="B259:J259"/>
    <mergeCell ref="B260:J260"/>
    <mergeCell ref="B261:J261"/>
    <mergeCell ref="B262:J262"/>
    <mergeCell ref="B263:J263"/>
    <mergeCell ref="B264:J264"/>
    <mergeCell ref="B265:J265"/>
    <mergeCell ref="B266:J266"/>
    <mergeCell ref="B277:J277"/>
    <mergeCell ref="B278:J278"/>
    <mergeCell ref="B267:J267"/>
    <mergeCell ref="B268:J268"/>
    <mergeCell ref="B269:J269"/>
    <mergeCell ref="B270:J270"/>
    <mergeCell ref="B271:J271"/>
    <mergeCell ref="B272:J272"/>
    <mergeCell ref="R10:R11"/>
    <mergeCell ref="B279:J279"/>
    <mergeCell ref="B280:J280"/>
    <mergeCell ref="B283:J283"/>
    <mergeCell ref="B281:J281"/>
    <mergeCell ref="B282:J282"/>
    <mergeCell ref="B273:J273"/>
    <mergeCell ref="B274:J274"/>
    <mergeCell ref="B275:J275"/>
    <mergeCell ref="B276:J276"/>
  </mergeCells>
  <printOptions/>
  <pageMargins left="0.393700787401575" right="0.393700787401575" top="0.393700787401575" bottom="0.499999992490753" header="0.499999992490753" footer="0.393700787401575"/>
  <pageSetup fitToHeight="0" fitToWidth="1" horizontalDpi="600" verticalDpi="600" orientation="portrait" paperSize="9" scale="78" r:id="rId2"/>
  <headerFooter alignWithMargins="0">
    <oddFooter>&amp;CСтраница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1"/>
  <sheetViews>
    <sheetView showGridLines="0" view="pageBreakPreview" zoomScale="80" zoomScaleSheetLayoutView="80" zoomScalePageLayoutView="0" workbookViewId="0" topLeftCell="A1">
      <pane ySplit="14" topLeftCell="A294" activePane="bottomLeft" state="frozen"/>
      <selection pane="topLeft" activeCell="A1" sqref="A1"/>
      <selection pane="bottomLeft" activeCell="F308" sqref="F308"/>
    </sheetView>
  </sheetViews>
  <sheetFormatPr defaultColWidth="9.140625" defaultRowHeight="15"/>
  <cols>
    <col min="1" max="1" width="1.421875" style="61" customWidth="1"/>
    <col min="2" max="2" width="45.57421875" style="61" customWidth="1"/>
    <col min="3" max="3" width="15.7109375" style="61" customWidth="1"/>
    <col min="4" max="4" width="7.28125" style="61" customWidth="1"/>
    <col min="5" max="5" width="10.28125" style="61" customWidth="1"/>
    <col min="6" max="6" width="11.140625" style="61" customWidth="1"/>
    <col min="7" max="9" width="14.57421875" style="61" customWidth="1"/>
    <col min="10" max="10" width="16.140625" style="61" customWidth="1"/>
    <col min="11" max="11" width="15.7109375" style="61" customWidth="1"/>
    <col min="12" max="16384" width="9.140625" style="61" customWidth="1"/>
  </cols>
  <sheetData>
    <row r="1" ht="12"/>
    <row r="2" spans="2:3" ht="12">
      <c r="B2" s="62"/>
      <c r="C2" s="62"/>
    </row>
    <row r="3" spans="2:3" ht="12">
      <c r="B3" s="62"/>
      <c r="C3" s="62"/>
    </row>
    <row r="4" ht="12"/>
    <row r="5" spans="1:11" ht="12">
      <c r="A5" s="51"/>
      <c r="B5" s="63"/>
      <c r="C5" s="63"/>
      <c r="D5" s="64"/>
      <c r="E5" s="64"/>
      <c r="F5" s="64"/>
      <c r="G5" s="64"/>
      <c r="H5" s="64"/>
      <c r="I5" s="64"/>
      <c r="J5" s="64"/>
      <c r="K5" s="64"/>
    </row>
    <row r="6" spans="1:11" ht="12">
      <c r="A6" s="51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">
      <c r="A7" s="51"/>
      <c r="B7" s="374" t="s">
        <v>1412</v>
      </c>
      <c r="C7" s="374"/>
      <c r="D7" s="374"/>
      <c r="E7" s="374"/>
      <c r="F7" s="374"/>
      <c r="G7" s="374"/>
      <c r="H7" s="241"/>
      <c r="I7" s="64"/>
      <c r="J7" s="64"/>
      <c r="K7" s="64"/>
    </row>
    <row r="8" spans="1:11" ht="12">
      <c r="A8" s="51"/>
      <c r="B8" s="374"/>
      <c r="C8" s="374"/>
      <c r="D8" s="374"/>
      <c r="E8" s="374"/>
      <c r="F8" s="374"/>
      <c r="G8" s="374"/>
      <c r="H8" s="241"/>
      <c r="I8" s="64"/>
      <c r="J8" s="64"/>
      <c r="K8" s="64"/>
    </row>
    <row r="9" spans="1:11" ht="12">
      <c r="A9" s="51"/>
      <c r="B9" s="374"/>
      <c r="C9" s="374"/>
      <c r="D9" s="374"/>
      <c r="E9" s="374"/>
      <c r="F9" s="374"/>
      <c r="G9" s="374"/>
      <c r="H9" s="241"/>
      <c r="I9" s="64"/>
      <c r="J9" s="64"/>
      <c r="K9" s="64"/>
    </row>
    <row r="10" spans="1:11" ht="12">
      <c r="A10" s="51"/>
      <c r="B10" s="374"/>
      <c r="C10" s="374"/>
      <c r="D10" s="374"/>
      <c r="E10" s="374"/>
      <c r="F10" s="374"/>
      <c r="G10" s="374"/>
      <c r="H10" s="241"/>
      <c r="I10" s="64"/>
      <c r="J10" s="64"/>
      <c r="K10" s="64"/>
    </row>
    <row r="11" spans="1:11" ht="12">
      <c r="A11" s="51"/>
      <c r="B11" s="374"/>
      <c r="C11" s="374"/>
      <c r="D11" s="374"/>
      <c r="E11" s="374"/>
      <c r="F11" s="374"/>
      <c r="G11" s="374"/>
      <c r="H11" s="241"/>
      <c r="I11" s="64"/>
      <c r="J11" s="64"/>
      <c r="K11" s="64"/>
    </row>
    <row r="12" spans="1:11" ht="12" thickBot="1">
      <c r="A12" s="53"/>
      <c r="B12" s="65"/>
      <c r="C12" s="66"/>
      <c r="D12" s="66"/>
      <c r="E12" s="66"/>
      <c r="F12" s="66"/>
      <c r="G12" s="66"/>
      <c r="H12" s="66"/>
      <c r="I12" s="66" t="s">
        <v>135</v>
      </c>
      <c r="J12" s="67"/>
      <c r="K12" s="266"/>
    </row>
    <row r="13" spans="1:11" ht="49.5" customHeight="1" thickBot="1">
      <c r="A13" s="68"/>
      <c r="B13" s="69" t="s">
        <v>92</v>
      </c>
      <c r="C13" s="70" t="s">
        <v>134</v>
      </c>
      <c r="D13" s="70" t="s">
        <v>72</v>
      </c>
      <c r="E13" s="70" t="s">
        <v>93</v>
      </c>
      <c r="F13" s="70" t="s">
        <v>94</v>
      </c>
      <c r="G13" s="70" t="s">
        <v>537</v>
      </c>
      <c r="H13" s="70" t="s">
        <v>1084</v>
      </c>
      <c r="I13" s="70" t="s">
        <v>1085</v>
      </c>
      <c r="J13" s="70" t="s">
        <v>1540</v>
      </c>
      <c r="K13" s="70" t="s">
        <v>1539</v>
      </c>
    </row>
    <row r="14" spans="1:11" ht="12" thickBot="1">
      <c r="A14" s="71"/>
      <c r="B14" s="72">
        <v>1</v>
      </c>
      <c r="C14" s="73">
        <v>2</v>
      </c>
      <c r="D14" s="73">
        <v>3</v>
      </c>
      <c r="E14" s="73">
        <v>4</v>
      </c>
      <c r="F14" s="73">
        <v>5</v>
      </c>
      <c r="G14" s="74">
        <v>6</v>
      </c>
      <c r="H14" s="74">
        <v>7</v>
      </c>
      <c r="I14" s="74">
        <v>8</v>
      </c>
      <c r="J14" s="74">
        <v>9</v>
      </c>
      <c r="K14" s="74">
        <v>10</v>
      </c>
    </row>
    <row r="15" spans="2:11" ht="36">
      <c r="B15" s="75" t="s">
        <v>264</v>
      </c>
      <c r="C15" s="76" t="s">
        <v>265</v>
      </c>
      <c r="D15" s="76"/>
      <c r="E15" s="77"/>
      <c r="F15" s="77"/>
      <c r="G15" s="78">
        <v>9943.859</v>
      </c>
      <c r="H15" s="78">
        <v>13255.259</v>
      </c>
      <c r="I15" s="78">
        <v>3314.4064299999995</v>
      </c>
      <c r="J15" s="87">
        <v>0.33331188927759325</v>
      </c>
      <c r="K15" s="87">
        <v>0.2500446373775118</v>
      </c>
    </row>
    <row r="16" spans="2:11" ht="24">
      <c r="B16" s="75" t="s">
        <v>266</v>
      </c>
      <c r="C16" s="76" t="s">
        <v>267</v>
      </c>
      <c r="D16" s="76"/>
      <c r="E16" s="77"/>
      <c r="F16" s="77"/>
      <c r="G16" s="78">
        <v>8863.159</v>
      </c>
      <c r="H16" s="78">
        <v>12174.559</v>
      </c>
      <c r="I16" s="78">
        <v>3052.6566999999995</v>
      </c>
      <c r="J16" s="87">
        <v>0.3444208436292297</v>
      </c>
      <c r="K16" s="87">
        <v>0.25074063873689384</v>
      </c>
    </row>
    <row r="17" spans="2:12" ht="12">
      <c r="B17" s="75" t="s">
        <v>80</v>
      </c>
      <c r="C17" s="76" t="s">
        <v>268</v>
      </c>
      <c r="D17" s="76"/>
      <c r="E17" s="77"/>
      <c r="F17" s="77"/>
      <c r="G17" s="78">
        <v>8413.159</v>
      </c>
      <c r="H17" s="78">
        <v>11565.749</v>
      </c>
      <c r="I17" s="78">
        <v>2845.5842499999994</v>
      </c>
      <c r="J17" s="87">
        <v>0.3382301760848689</v>
      </c>
      <c r="K17" s="87">
        <v>0.24603544915249323</v>
      </c>
      <c r="L17" s="62"/>
    </row>
    <row r="18" spans="2:13" ht="48">
      <c r="B18" s="75" t="s">
        <v>269</v>
      </c>
      <c r="C18" s="76" t="s">
        <v>268</v>
      </c>
      <c r="D18" s="76">
        <v>100</v>
      </c>
      <c r="E18" s="77" t="s">
        <v>182</v>
      </c>
      <c r="F18" s="77" t="s">
        <v>270</v>
      </c>
      <c r="G18" s="78">
        <v>2743.78</v>
      </c>
      <c r="H18" s="78">
        <v>4115.67</v>
      </c>
      <c r="I18" s="78">
        <v>1222.55727</v>
      </c>
      <c r="J18" s="87">
        <v>0.4455740875726188</v>
      </c>
      <c r="K18" s="87">
        <v>0.2970493917150792</v>
      </c>
      <c r="L18" s="62"/>
      <c r="M18" s="62"/>
    </row>
    <row r="19" spans="2:12" ht="48">
      <c r="B19" s="75" t="s">
        <v>269</v>
      </c>
      <c r="C19" s="76" t="s">
        <v>268</v>
      </c>
      <c r="D19" s="76">
        <v>100</v>
      </c>
      <c r="E19" s="77" t="s">
        <v>182</v>
      </c>
      <c r="F19" s="77" t="s">
        <v>271</v>
      </c>
      <c r="G19" s="78">
        <v>2057.054</v>
      </c>
      <c r="H19" s="78">
        <v>2562.512</v>
      </c>
      <c r="I19" s="78">
        <v>598.90304</v>
      </c>
      <c r="J19" s="87">
        <v>0.29114599811186287</v>
      </c>
      <c r="K19" s="87">
        <v>0.23371716503181253</v>
      </c>
      <c r="L19" s="62"/>
    </row>
    <row r="20" spans="2:11" ht="48">
      <c r="B20" s="75" t="s">
        <v>269</v>
      </c>
      <c r="C20" s="76" t="s">
        <v>268</v>
      </c>
      <c r="D20" s="76">
        <v>100</v>
      </c>
      <c r="E20" s="77" t="s">
        <v>182</v>
      </c>
      <c r="F20" s="77" t="s">
        <v>186</v>
      </c>
      <c r="G20" s="78">
        <v>1785.63</v>
      </c>
      <c r="H20" s="78">
        <v>2704.857</v>
      </c>
      <c r="I20" s="78">
        <v>438.62892</v>
      </c>
      <c r="J20" s="87">
        <v>0.24564378958686847</v>
      </c>
      <c r="K20" s="87">
        <v>0.162163441542381</v>
      </c>
    </row>
    <row r="21" spans="2:11" ht="48">
      <c r="B21" s="75" t="s">
        <v>269</v>
      </c>
      <c r="C21" s="76" t="s">
        <v>268</v>
      </c>
      <c r="D21" s="76">
        <v>100</v>
      </c>
      <c r="E21" s="77" t="s">
        <v>272</v>
      </c>
      <c r="F21" s="77" t="s">
        <v>273</v>
      </c>
      <c r="G21" s="78">
        <v>600.417</v>
      </c>
      <c r="H21" s="78">
        <v>860.814</v>
      </c>
      <c r="I21" s="78">
        <v>206.48755</v>
      </c>
      <c r="J21" s="87">
        <v>0.34390690137021435</v>
      </c>
      <c r="K21" s="87">
        <v>0.23987475807781938</v>
      </c>
    </row>
    <row r="22" spans="2:11" ht="48">
      <c r="B22" s="75" t="s">
        <v>269</v>
      </c>
      <c r="C22" s="76" t="s">
        <v>268</v>
      </c>
      <c r="D22" s="76">
        <v>100</v>
      </c>
      <c r="E22" s="77" t="s">
        <v>274</v>
      </c>
      <c r="F22" s="77" t="s">
        <v>270</v>
      </c>
      <c r="G22" s="78">
        <v>250</v>
      </c>
      <c r="H22" s="78">
        <v>370.498</v>
      </c>
      <c r="I22" s="78">
        <v>58.13867</v>
      </c>
      <c r="J22" s="87">
        <v>0.23255467999999999</v>
      </c>
      <c r="K22" s="87">
        <v>0.15692033425281648</v>
      </c>
    </row>
    <row r="23" spans="2:11" ht="24">
      <c r="B23" s="75" t="s">
        <v>275</v>
      </c>
      <c r="C23" s="76" t="s">
        <v>268</v>
      </c>
      <c r="D23" s="76">
        <v>200</v>
      </c>
      <c r="E23" s="77" t="s">
        <v>182</v>
      </c>
      <c r="F23" s="77" t="s">
        <v>276</v>
      </c>
      <c r="G23" s="78">
        <v>4</v>
      </c>
      <c r="H23" s="78">
        <v>4</v>
      </c>
      <c r="I23" s="78">
        <v>0</v>
      </c>
      <c r="J23" s="87">
        <v>0</v>
      </c>
      <c r="K23" s="87">
        <v>0</v>
      </c>
    </row>
    <row r="24" spans="2:11" ht="24">
      <c r="B24" s="75" t="s">
        <v>275</v>
      </c>
      <c r="C24" s="76" t="s">
        <v>268</v>
      </c>
      <c r="D24" s="76">
        <v>200</v>
      </c>
      <c r="E24" s="77" t="s">
        <v>182</v>
      </c>
      <c r="F24" s="77" t="s">
        <v>270</v>
      </c>
      <c r="G24" s="78">
        <v>450.8</v>
      </c>
      <c r="H24" s="78">
        <v>425.92</v>
      </c>
      <c r="I24" s="78">
        <v>138.04047</v>
      </c>
      <c r="J24" s="87">
        <v>0.306212222715173</v>
      </c>
      <c r="K24" s="87">
        <v>0.3240995257325319</v>
      </c>
    </row>
    <row r="25" spans="2:11" ht="24">
      <c r="B25" s="75" t="s">
        <v>275</v>
      </c>
      <c r="C25" s="76" t="s">
        <v>268</v>
      </c>
      <c r="D25" s="76">
        <v>200</v>
      </c>
      <c r="E25" s="77" t="s">
        <v>182</v>
      </c>
      <c r="F25" s="77" t="s">
        <v>271</v>
      </c>
      <c r="G25" s="78">
        <v>248.579</v>
      </c>
      <c r="H25" s="78">
        <v>248.579</v>
      </c>
      <c r="I25" s="78">
        <v>73.07141</v>
      </c>
      <c r="J25" s="87">
        <v>0.2939564886816666</v>
      </c>
      <c r="K25" s="87">
        <v>0.2939564886816666</v>
      </c>
    </row>
    <row r="26" spans="2:11" ht="24">
      <c r="B26" s="75" t="s">
        <v>275</v>
      </c>
      <c r="C26" s="76" t="s">
        <v>268</v>
      </c>
      <c r="D26" s="76">
        <v>200</v>
      </c>
      <c r="E26" s="77" t="s">
        <v>182</v>
      </c>
      <c r="F26" s="77" t="s">
        <v>186</v>
      </c>
      <c r="G26" s="78">
        <v>135.039</v>
      </c>
      <c r="H26" s="78">
        <v>135.039</v>
      </c>
      <c r="I26" s="78">
        <v>75.17715</v>
      </c>
      <c r="J26" s="87">
        <v>0.5567069513251728</v>
      </c>
      <c r="K26" s="87">
        <v>0.5567069513251728</v>
      </c>
    </row>
    <row r="27" spans="2:11" ht="24">
      <c r="B27" s="75" t="s">
        <v>275</v>
      </c>
      <c r="C27" s="76" t="s">
        <v>268</v>
      </c>
      <c r="D27" s="76">
        <v>200</v>
      </c>
      <c r="E27" s="77" t="s">
        <v>272</v>
      </c>
      <c r="F27" s="77" t="s">
        <v>273</v>
      </c>
      <c r="G27" s="78">
        <v>54.9</v>
      </c>
      <c r="H27" s="78">
        <v>54.9</v>
      </c>
      <c r="I27" s="78">
        <v>7.16936</v>
      </c>
      <c r="J27" s="87">
        <v>0.13058943533697634</v>
      </c>
      <c r="K27" s="87">
        <v>0.13058943533697634</v>
      </c>
    </row>
    <row r="28" spans="2:11" ht="12">
      <c r="B28" s="75" t="s">
        <v>277</v>
      </c>
      <c r="C28" s="76" t="s">
        <v>268</v>
      </c>
      <c r="D28" s="76">
        <v>850</v>
      </c>
      <c r="E28" s="77" t="s">
        <v>182</v>
      </c>
      <c r="F28" s="77" t="s">
        <v>270</v>
      </c>
      <c r="G28" s="78">
        <v>59</v>
      </c>
      <c r="H28" s="78">
        <v>59</v>
      </c>
      <c r="I28" s="78">
        <v>17.07172</v>
      </c>
      <c r="J28" s="87">
        <v>0.289351186440678</v>
      </c>
      <c r="K28" s="87">
        <v>0.289351186440678</v>
      </c>
    </row>
    <row r="29" spans="2:11" ht="12">
      <c r="B29" s="75" t="s">
        <v>277</v>
      </c>
      <c r="C29" s="76" t="s">
        <v>268</v>
      </c>
      <c r="D29" s="76">
        <v>850</v>
      </c>
      <c r="E29" s="77" t="s">
        <v>182</v>
      </c>
      <c r="F29" s="77" t="s">
        <v>271</v>
      </c>
      <c r="G29" s="78">
        <v>5.8</v>
      </c>
      <c r="H29" s="78">
        <v>5.8</v>
      </c>
      <c r="I29" s="78">
        <v>0.01282</v>
      </c>
      <c r="J29" s="87">
        <v>0.002210344827586207</v>
      </c>
      <c r="K29" s="87">
        <v>0.002210344827586207</v>
      </c>
    </row>
    <row r="30" spans="2:11" ht="12">
      <c r="B30" s="75" t="s">
        <v>277</v>
      </c>
      <c r="C30" s="76" t="s">
        <v>268</v>
      </c>
      <c r="D30" s="76">
        <v>850</v>
      </c>
      <c r="E30" s="77" t="s">
        <v>182</v>
      </c>
      <c r="F30" s="77" t="s">
        <v>186</v>
      </c>
      <c r="G30" s="78">
        <v>18.16</v>
      </c>
      <c r="H30" s="78">
        <v>18.16</v>
      </c>
      <c r="I30" s="78">
        <v>10.32587</v>
      </c>
      <c r="J30" s="87">
        <v>0.5686051762114538</v>
      </c>
      <c r="K30" s="87">
        <v>0.5686051762114538</v>
      </c>
    </row>
    <row r="31" spans="2:11" ht="12">
      <c r="B31" s="75" t="s">
        <v>277</v>
      </c>
      <c r="C31" s="76" t="s">
        <v>268</v>
      </c>
      <c r="D31" s="76">
        <v>850</v>
      </c>
      <c r="E31" s="77" t="s">
        <v>272</v>
      </c>
      <c r="F31" s="77" t="s">
        <v>273</v>
      </c>
      <c r="G31" s="78">
        <v>0</v>
      </c>
      <c r="H31" s="78">
        <v>0</v>
      </c>
      <c r="I31" s="78">
        <v>0</v>
      </c>
      <c r="J31" s="87" t="s">
        <v>1574</v>
      </c>
      <c r="K31" s="87" t="s">
        <v>1574</v>
      </c>
    </row>
    <row r="32" spans="2:11" ht="12">
      <c r="B32" s="75" t="s">
        <v>277</v>
      </c>
      <c r="C32" s="76" t="s">
        <v>268</v>
      </c>
      <c r="D32" s="76">
        <v>850</v>
      </c>
      <c r="E32" s="77" t="s">
        <v>274</v>
      </c>
      <c r="F32" s="77" t="s">
        <v>270</v>
      </c>
      <c r="G32" s="78">
        <v>0</v>
      </c>
      <c r="H32" s="78">
        <v>0</v>
      </c>
      <c r="I32" s="78">
        <v>0</v>
      </c>
      <c r="J32" s="87" t="s">
        <v>1574</v>
      </c>
      <c r="K32" s="87" t="s">
        <v>1574</v>
      </c>
    </row>
    <row r="33" spans="2:11" ht="12">
      <c r="B33" s="75" t="s">
        <v>1006</v>
      </c>
      <c r="C33" s="76" t="s">
        <v>1007</v>
      </c>
      <c r="D33" s="76"/>
      <c r="E33" s="77"/>
      <c r="F33" s="77"/>
      <c r="G33" s="78">
        <v>100</v>
      </c>
      <c r="H33" s="78">
        <v>608.81</v>
      </c>
      <c r="I33" s="78">
        <v>207.07245</v>
      </c>
      <c r="J33" s="87">
        <v>2.0707245</v>
      </c>
      <c r="K33" s="87">
        <v>0.3401265583679638</v>
      </c>
    </row>
    <row r="34" spans="2:11" ht="48">
      <c r="B34" s="75" t="s">
        <v>269</v>
      </c>
      <c r="C34" s="76" t="s">
        <v>1007</v>
      </c>
      <c r="D34" s="76">
        <v>100</v>
      </c>
      <c r="E34" s="77" t="s">
        <v>182</v>
      </c>
      <c r="F34" s="77" t="s">
        <v>183</v>
      </c>
      <c r="G34" s="78">
        <v>100</v>
      </c>
      <c r="H34" s="78">
        <v>608.81</v>
      </c>
      <c r="I34" s="78">
        <v>207.07245</v>
      </c>
      <c r="J34" s="87">
        <v>2.0707245</v>
      </c>
      <c r="K34" s="87">
        <v>0.3401265583679638</v>
      </c>
    </row>
    <row r="35" spans="2:11" ht="24">
      <c r="B35" s="75" t="s">
        <v>88</v>
      </c>
      <c r="C35" s="76" t="s">
        <v>278</v>
      </c>
      <c r="D35" s="76"/>
      <c r="E35" s="77"/>
      <c r="F35" s="77"/>
      <c r="G35" s="78">
        <v>350</v>
      </c>
      <c r="H35" s="78">
        <v>0</v>
      </c>
      <c r="I35" s="78">
        <v>0</v>
      </c>
      <c r="J35" s="87">
        <v>0</v>
      </c>
      <c r="K35" s="87" t="s">
        <v>1574</v>
      </c>
    </row>
    <row r="36" spans="2:11" ht="48">
      <c r="B36" s="75" t="s">
        <v>269</v>
      </c>
      <c r="C36" s="76" t="s">
        <v>278</v>
      </c>
      <c r="D36" s="76">
        <v>100</v>
      </c>
      <c r="E36" s="77" t="s">
        <v>182</v>
      </c>
      <c r="F36" s="77" t="s">
        <v>270</v>
      </c>
      <c r="G36" s="78">
        <v>350</v>
      </c>
      <c r="H36" s="78">
        <v>0</v>
      </c>
      <c r="I36" s="78">
        <v>0</v>
      </c>
      <c r="J36" s="87">
        <v>0</v>
      </c>
      <c r="K36" s="87" t="s">
        <v>1574</v>
      </c>
    </row>
    <row r="37" spans="2:11" ht="12">
      <c r="B37" s="83" t="s">
        <v>279</v>
      </c>
      <c r="C37" s="76" t="s">
        <v>280</v>
      </c>
      <c r="D37" s="76"/>
      <c r="E37" s="77"/>
      <c r="F37" s="77"/>
      <c r="G37" s="78">
        <v>0</v>
      </c>
      <c r="H37" s="78">
        <v>0</v>
      </c>
      <c r="I37" s="78">
        <v>0</v>
      </c>
      <c r="J37" s="87" t="s">
        <v>1574</v>
      </c>
      <c r="K37" s="87" t="s">
        <v>1574</v>
      </c>
    </row>
    <row r="38" spans="2:11" ht="12">
      <c r="B38" s="75" t="s">
        <v>238</v>
      </c>
      <c r="C38" s="76" t="s">
        <v>281</v>
      </c>
      <c r="D38" s="76"/>
      <c r="E38" s="77"/>
      <c r="F38" s="77"/>
      <c r="G38" s="78">
        <v>0</v>
      </c>
      <c r="H38" s="78">
        <v>0</v>
      </c>
      <c r="I38" s="78">
        <v>0</v>
      </c>
      <c r="J38" s="87" t="s">
        <v>1574</v>
      </c>
      <c r="K38" s="87" t="s">
        <v>1574</v>
      </c>
    </row>
    <row r="39" spans="2:11" ht="24">
      <c r="B39" s="75" t="s">
        <v>282</v>
      </c>
      <c r="C39" s="76" t="s">
        <v>281</v>
      </c>
      <c r="D39" s="76">
        <v>200</v>
      </c>
      <c r="E39" s="77" t="s">
        <v>182</v>
      </c>
      <c r="F39" s="77" t="s">
        <v>272</v>
      </c>
      <c r="G39" s="78">
        <v>0</v>
      </c>
      <c r="H39" s="78">
        <v>0</v>
      </c>
      <c r="I39" s="78">
        <v>0</v>
      </c>
      <c r="J39" s="87" t="s">
        <v>1574</v>
      </c>
      <c r="K39" s="87" t="s">
        <v>1574</v>
      </c>
    </row>
    <row r="40" spans="2:11" ht="12">
      <c r="B40" s="75" t="s">
        <v>283</v>
      </c>
      <c r="C40" s="76" t="s">
        <v>284</v>
      </c>
      <c r="D40" s="76"/>
      <c r="E40" s="77"/>
      <c r="F40" s="77"/>
      <c r="G40" s="78">
        <v>1080.7</v>
      </c>
      <c r="H40" s="78">
        <v>1080.7</v>
      </c>
      <c r="I40" s="78">
        <v>261.74973</v>
      </c>
      <c r="J40" s="87">
        <v>0.24220387711668362</v>
      </c>
      <c r="K40" s="87">
        <v>0.24220387711668362</v>
      </c>
    </row>
    <row r="41" spans="2:11" ht="24">
      <c r="B41" s="75" t="s">
        <v>84</v>
      </c>
      <c r="C41" s="76" t="s">
        <v>285</v>
      </c>
      <c r="D41" s="76"/>
      <c r="E41" s="77"/>
      <c r="F41" s="77"/>
      <c r="G41" s="78">
        <v>387.5</v>
      </c>
      <c r="H41" s="78">
        <v>387.5</v>
      </c>
      <c r="I41" s="78">
        <v>96.7</v>
      </c>
      <c r="J41" s="87">
        <v>0.2495483870967742</v>
      </c>
      <c r="K41" s="87">
        <v>0.2495483870967742</v>
      </c>
    </row>
    <row r="42" spans="2:11" ht="12">
      <c r="B42" s="75" t="s">
        <v>83</v>
      </c>
      <c r="C42" s="76" t="s">
        <v>285</v>
      </c>
      <c r="D42" s="76">
        <v>530</v>
      </c>
      <c r="E42" s="77" t="s">
        <v>183</v>
      </c>
      <c r="F42" s="77" t="s">
        <v>276</v>
      </c>
      <c r="G42" s="78">
        <v>387.5</v>
      </c>
      <c r="H42" s="78">
        <v>387.5</v>
      </c>
      <c r="I42" s="78">
        <v>96.7</v>
      </c>
      <c r="J42" s="87">
        <v>0.2495483870967742</v>
      </c>
      <c r="K42" s="87">
        <v>0.2495483870967742</v>
      </c>
    </row>
    <row r="43" spans="2:11" ht="36">
      <c r="B43" s="75" t="s">
        <v>1023</v>
      </c>
      <c r="C43" s="76" t="s">
        <v>1024</v>
      </c>
      <c r="D43" s="76"/>
      <c r="E43" s="77"/>
      <c r="F43" s="77"/>
      <c r="G43" s="78">
        <v>27.2</v>
      </c>
      <c r="H43" s="78">
        <v>27.2</v>
      </c>
      <c r="I43" s="78">
        <v>27.2</v>
      </c>
      <c r="J43" s="87">
        <v>1</v>
      </c>
      <c r="K43" s="87">
        <v>1</v>
      </c>
    </row>
    <row r="44" spans="2:11" ht="24">
      <c r="B44" s="75" t="s">
        <v>282</v>
      </c>
      <c r="C44" s="76" t="s">
        <v>1024</v>
      </c>
      <c r="D44" s="76">
        <v>200</v>
      </c>
      <c r="E44" s="77" t="s">
        <v>182</v>
      </c>
      <c r="F44" s="77" t="s">
        <v>185</v>
      </c>
      <c r="G44" s="78">
        <v>27.2</v>
      </c>
      <c r="H44" s="78">
        <v>27.2</v>
      </c>
      <c r="I44" s="78">
        <v>27.2</v>
      </c>
      <c r="J44" s="87">
        <v>1</v>
      </c>
      <c r="K44" s="87">
        <v>1</v>
      </c>
    </row>
    <row r="45" spans="2:11" ht="12">
      <c r="B45" s="75" t="s">
        <v>82</v>
      </c>
      <c r="C45" s="76" t="s">
        <v>286</v>
      </c>
      <c r="D45" s="76"/>
      <c r="E45" s="77"/>
      <c r="F45" s="77"/>
      <c r="G45" s="78">
        <v>198</v>
      </c>
      <c r="H45" s="78">
        <v>198</v>
      </c>
      <c r="I45" s="78">
        <v>44.29448</v>
      </c>
      <c r="J45" s="87">
        <v>0.22370949494949496</v>
      </c>
      <c r="K45" s="87">
        <v>0.22370949494949496</v>
      </c>
    </row>
    <row r="46" spans="2:11" ht="48">
      <c r="B46" s="75" t="s">
        <v>269</v>
      </c>
      <c r="C46" s="76" t="s">
        <v>286</v>
      </c>
      <c r="D46" s="76">
        <v>100</v>
      </c>
      <c r="E46" s="77" t="s">
        <v>182</v>
      </c>
      <c r="F46" s="77" t="s">
        <v>186</v>
      </c>
      <c r="G46" s="78">
        <v>183.25</v>
      </c>
      <c r="H46" s="78">
        <v>183.25</v>
      </c>
      <c r="I46" s="78">
        <v>41.79448</v>
      </c>
      <c r="J46" s="87">
        <v>0.22807356070941337</v>
      </c>
      <c r="K46" s="87">
        <v>0.22807356070941337</v>
      </c>
    </row>
    <row r="47" spans="2:11" ht="24">
      <c r="B47" s="75" t="s">
        <v>275</v>
      </c>
      <c r="C47" s="76" t="s">
        <v>286</v>
      </c>
      <c r="D47" s="76">
        <v>200</v>
      </c>
      <c r="E47" s="77" t="s">
        <v>182</v>
      </c>
      <c r="F47" s="77" t="s">
        <v>186</v>
      </c>
      <c r="G47" s="78">
        <v>4.75</v>
      </c>
      <c r="H47" s="78">
        <v>4.75</v>
      </c>
      <c r="I47" s="78">
        <v>0</v>
      </c>
      <c r="J47" s="87">
        <v>0</v>
      </c>
      <c r="K47" s="87">
        <v>0</v>
      </c>
    </row>
    <row r="48" spans="2:11" ht="12">
      <c r="B48" s="75" t="s">
        <v>83</v>
      </c>
      <c r="C48" s="76" t="s">
        <v>286</v>
      </c>
      <c r="D48" s="76">
        <v>530</v>
      </c>
      <c r="E48" s="77" t="s">
        <v>182</v>
      </c>
      <c r="F48" s="77" t="s">
        <v>186</v>
      </c>
      <c r="G48" s="78">
        <v>10</v>
      </c>
      <c r="H48" s="78">
        <v>10</v>
      </c>
      <c r="I48" s="78">
        <v>2.5</v>
      </c>
      <c r="J48" s="87">
        <v>0.25</v>
      </c>
      <c r="K48" s="87">
        <v>0.25</v>
      </c>
    </row>
    <row r="49" spans="2:11" ht="24">
      <c r="B49" s="75" t="s">
        <v>50</v>
      </c>
      <c r="C49" s="76" t="s">
        <v>287</v>
      </c>
      <c r="D49" s="76"/>
      <c r="E49" s="77"/>
      <c r="F49" s="77"/>
      <c r="G49" s="78">
        <v>468</v>
      </c>
      <c r="H49" s="78">
        <v>468</v>
      </c>
      <c r="I49" s="78">
        <v>93.55525</v>
      </c>
      <c r="J49" s="87">
        <v>0.19990438034188035</v>
      </c>
      <c r="K49" s="87">
        <v>0.19990438034188035</v>
      </c>
    </row>
    <row r="50" spans="2:11" ht="48">
      <c r="B50" s="75" t="s">
        <v>269</v>
      </c>
      <c r="C50" s="76" t="s">
        <v>287</v>
      </c>
      <c r="D50" s="76">
        <v>100</v>
      </c>
      <c r="E50" s="77" t="s">
        <v>272</v>
      </c>
      <c r="F50" s="77" t="s">
        <v>273</v>
      </c>
      <c r="G50" s="78">
        <v>386.646</v>
      </c>
      <c r="H50" s="78">
        <v>386.646</v>
      </c>
      <c r="I50" s="78">
        <v>79.48172</v>
      </c>
      <c r="J50" s="87">
        <v>0.20556715962404884</v>
      </c>
      <c r="K50" s="87">
        <v>0.20556715962404884</v>
      </c>
    </row>
    <row r="51" spans="2:11" ht="24">
      <c r="B51" s="75" t="s">
        <v>275</v>
      </c>
      <c r="C51" s="76" t="s">
        <v>287</v>
      </c>
      <c r="D51" s="76">
        <v>200</v>
      </c>
      <c r="E51" s="77" t="s">
        <v>272</v>
      </c>
      <c r="F51" s="77" t="s">
        <v>273</v>
      </c>
      <c r="G51" s="78">
        <v>81.354</v>
      </c>
      <c r="H51" s="78">
        <v>81.354</v>
      </c>
      <c r="I51" s="78">
        <v>14.07353</v>
      </c>
      <c r="J51" s="87">
        <v>0.1729912481254763</v>
      </c>
      <c r="K51" s="87">
        <v>0.1729912481254763</v>
      </c>
    </row>
    <row r="52" spans="2:11" ht="24">
      <c r="B52" s="75" t="s">
        <v>288</v>
      </c>
      <c r="C52" s="76" t="s">
        <v>289</v>
      </c>
      <c r="D52" s="76"/>
      <c r="E52" s="77"/>
      <c r="F52" s="77"/>
      <c r="G52" s="78">
        <v>3451.545</v>
      </c>
      <c r="H52" s="78">
        <v>4686.0779999999995</v>
      </c>
      <c r="I52" s="78">
        <v>1178.27958</v>
      </c>
      <c r="J52" s="87">
        <v>0.3413774353224425</v>
      </c>
      <c r="K52" s="87">
        <v>0.25144258802350283</v>
      </c>
    </row>
    <row r="53" spans="2:11" ht="24">
      <c r="B53" s="75" t="s">
        <v>290</v>
      </c>
      <c r="C53" s="76" t="s">
        <v>291</v>
      </c>
      <c r="D53" s="76"/>
      <c r="E53" s="77"/>
      <c r="F53" s="77"/>
      <c r="G53" s="78">
        <v>3451.545</v>
      </c>
      <c r="H53" s="78">
        <v>4686.0779999999995</v>
      </c>
      <c r="I53" s="78">
        <v>1178.27958</v>
      </c>
      <c r="J53" s="87">
        <v>0.3413774353224425</v>
      </c>
      <c r="K53" s="87">
        <v>0.25144258802350283</v>
      </c>
    </row>
    <row r="54" spans="2:11" ht="48">
      <c r="B54" s="75" t="s">
        <v>78</v>
      </c>
      <c r="C54" s="76" t="s">
        <v>292</v>
      </c>
      <c r="D54" s="76"/>
      <c r="E54" s="77"/>
      <c r="F54" s="77"/>
      <c r="G54" s="78">
        <v>3001.545</v>
      </c>
      <c r="H54" s="78">
        <v>4100.307999999999</v>
      </c>
      <c r="I54" s="78">
        <v>992.50335</v>
      </c>
      <c r="J54" s="87">
        <v>0.3306641579586513</v>
      </c>
      <c r="K54" s="87">
        <v>0.24205580410057004</v>
      </c>
    </row>
    <row r="55" spans="2:11" ht="48">
      <c r="B55" s="75" t="s">
        <v>269</v>
      </c>
      <c r="C55" s="76" t="s">
        <v>292</v>
      </c>
      <c r="D55" s="76">
        <v>100</v>
      </c>
      <c r="E55" s="77" t="s">
        <v>182</v>
      </c>
      <c r="F55" s="77" t="s">
        <v>186</v>
      </c>
      <c r="G55" s="78">
        <v>874.037</v>
      </c>
      <c r="H55" s="78">
        <v>1347.004</v>
      </c>
      <c r="I55" s="78">
        <v>318.6224</v>
      </c>
      <c r="J55" s="87">
        <v>0.36454108922162337</v>
      </c>
      <c r="K55" s="87">
        <v>0.23654153959453725</v>
      </c>
    </row>
    <row r="56" spans="2:11" ht="48">
      <c r="B56" s="75" t="s">
        <v>269</v>
      </c>
      <c r="C56" s="76" t="s">
        <v>292</v>
      </c>
      <c r="D56" s="76">
        <v>100</v>
      </c>
      <c r="E56" s="77" t="s">
        <v>272</v>
      </c>
      <c r="F56" s="77" t="s">
        <v>273</v>
      </c>
      <c r="G56" s="78">
        <v>1471.8</v>
      </c>
      <c r="H56" s="78">
        <v>1982.7</v>
      </c>
      <c r="I56" s="78">
        <v>506.15388</v>
      </c>
      <c r="J56" s="87">
        <v>0.34390126375866287</v>
      </c>
      <c r="K56" s="87">
        <v>0.25528515660463</v>
      </c>
    </row>
    <row r="57" spans="2:11" ht="48">
      <c r="B57" s="75" t="s">
        <v>269</v>
      </c>
      <c r="C57" s="76" t="s">
        <v>292</v>
      </c>
      <c r="D57" s="76">
        <v>100</v>
      </c>
      <c r="E57" s="77" t="s">
        <v>274</v>
      </c>
      <c r="F57" s="77" t="s">
        <v>270</v>
      </c>
      <c r="G57" s="78">
        <v>300</v>
      </c>
      <c r="H57" s="78">
        <v>414.896</v>
      </c>
      <c r="I57" s="78">
        <v>79.89522</v>
      </c>
      <c r="J57" s="87">
        <v>0.2663174</v>
      </c>
      <c r="K57" s="87">
        <v>0.19256686012880334</v>
      </c>
    </row>
    <row r="58" spans="2:11" ht="24">
      <c r="B58" s="75" t="s">
        <v>275</v>
      </c>
      <c r="C58" s="76" t="s">
        <v>292</v>
      </c>
      <c r="D58" s="76">
        <v>200</v>
      </c>
      <c r="E58" s="77" t="s">
        <v>182</v>
      </c>
      <c r="F58" s="77" t="s">
        <v>186</v>
      </c>
      <c r="G58" s="78">
        <v>5</v>
      </c>
      <c r="H58" s="78">
        <v>5</v>
      </c>
      <c r="I58" s="78">
        <v>0</v>
      </c>
      <c r="J58" s="87">
        <v>0</v>
      </c>
      <c r="K58" s="87">
        <v>0</v>
      </c>
    </row>
    <row r="59" spans="2:11" ht="24">
      <c r="B59" s="75" t="s">
        <v>275</v>
      </c>
      <c r="C59" s="76" t="s">
        <v>292</v>
      </c>
      <c r="D59" s="76">
        <v>200</v>
      </c>
      <c r="E59" s="77" t="s">
        <v>272</v>
      </c>
      <c r="F59" s="77" t="s">
        <v>273</v>
      </c>
      <c r="G59" s="78">
        <v>238.468</v>
      </c>
      <c r="H59" s="78">
        <v>238.468</v>
      </c>
      <c r="I59" s="78">
        <v>82.01046</v>
      </c>
      <c r="J59" s="87">
        <v>0.3439055135280205</v>
      </c>
      <c r="K59" s="87">
        <v>0.3439055135280205</v>
      </c>
    </row>
    <row r="60" spans="2:11" ht="24">
      <c r="B60" s="75" t="s">
        <v>275</v>
      </c>
      <c r="C60" s="76" t="s">
        <v>292</v>
      </c>
      <c r="D60" s="76">
        <v>200</v>
      </c>
      <c r="E60" s="77" t="s">
        <v>274</v>
      </c>
      <c r="F60" s="77" t="s">
        <v>270</v>
      </c>
      <c r="G60" s="78">
        <v>110.5</v>
      </c>
      <c r="H60" s="78">
        <v>110.5</v>
      </c>
      <c r="I60" s="78">
        <v>5.64649</v>
      </c>
      <c r="J60" s="87">
        <v>0.05109945701357466</v>
      </c>
      <c r="K60" s="87">
        <v>0.05109945701357466</v>
      </c>
    </row>
    <row r="61" spans="2:11" ht="12">
      <c r="B61" s="75" t="s">
        <v>277</v>
      </c>
      <c r="C61" s="76" t="s">
        <v>292</v>
      </c>
      <c r="D61" s="76">
        <v>850</v>
      </c>
      <c r="E61" s="77" t="s">
        <v>272</v>
      </c>
      <c r="F61" s="77" t="s">
        <v>273</v>
      </c>
      <c r="G61" s="78">
        <v>0.84</v>
      </c>
      <c r="H61" s="78">
        <v>0.84</v>
      </c>
      <c r="I61" s="78">
        <v>0</v>
      </c>
      <c r="J61" s="87">
        <v>0</v>
      </c>
      <c r="K61" s="87">
        <v>0</v>
      </c>
    </row>
    <row r="62" spans="2:11" ht="12">
      <c r="B62" s="75" t="s">
        <v>277</v>
      </c>
      <c r="C62" s="76" t="s">
        <v>292</v>
      </c>
      <c r="D62" s="76">
        <v>850</v>
      </c>
      <c r="E62" s="77" t="s">
        <v>274</v>
      </c>
      <c r="F62" s="77" t="s">
        <v>270</v>
      </c>
      <c r="G62" s="78">
        <v>0.9</v>
      </c>
      <c r="H62" s="78">
        <v>0.9</v>
      </c>
      <c r="I62" s="78">
        <v>0.1749</v>
      </c>
      <c r="J62" s="87">
        <v>0.19433333333333333</v>
      </c>
      <c r="K62" s="87">
        <v>0.19433333333333333</v>
      </c>
    </row>
    <row r="63" spans="2:11" ht="24">
      <c r="B63" s="75" t="s">
        <v>89</v>
      </c>
      <c r="C63" s="76" t="s">
        <v>293</v>
      </c>
      <c r="D63" s="76"/>
      <c r="E63" s="77"/>
      <c r="F63" s="77"/>
      <c r="G63" s="78">
        <v>450</v>
      </c>
      <c r="H63" s="78">
        <v>585.77</v>
      </c>
      <c r="I63" s="78">
        <v>185.77623</v>
      </c>
      <c r="J63" s="87">
        <v>0.41283606666666667</v>
      </c>
      <c r="K63" s="87">
        <v>0.31714876145927584</v>
      </c>
    </row>
    <row r="64" spans="2:11" ht="48">
      <c r="B64" s="75" t="s">
        <v>269</v>
      </c>
      <c r="C64" s="76" t="s">
        <v>293</v>
      </c>
      <c r="D64" s="76">
        <v>100</v>
      </c>
      <c r="E64" s="77" t="s">
        <v>276</v>
      </c>
      <c r="F64" s="77" t="s">
        <v>273</v>
      </c>
      <c r="G64" s="78">
        <v>450</v>
      </c>
      <c r="H64" s="78">
        <v>585.77</v>
      </c>
      <c r="I64" s="78">
        <v>185.77623</v>
      </c>
      <c r="J64" s="87">
        <v>0.41283606666666667</v>
      </c>
      <c r="K64" s="87">
        <v>0.31714876145927584</v>
      </c>
    </row>
    <row r="65" spans="2:11" ht="36">
      <c r="B65" s="75" t="s">
        <v>250</v>
      </c>
      <c r="C65" s="76" t="s">
        <v>294</v>
      </c>
      <c r="D65" s="79"/>
      <c r="E65" s="80"/>
      <c r="F65" s="80"/>
      <c r="G65" s="81">
        <v>21</v>
      </c>
      <c r="H65" s="81">
        <v>21</v>
      </c>
      <c r="I65" s="81">
        <v>0</v>
      </c>
      <c r="J65" s="87">
        <v>0</v>
      </c>
      <c r="K65" s="87">
        <v>0</v>
      </c>
    </row>
    <row r="66" spans="2:11" ht="24">
      <c r="B66" s="75" t="s">
        <v>227</v>
      </c>
      <c r="C66" s="76" t="s">
        <v>295</v>
      </c>
      <c r="D66" s="79"/>
      <c r="E66" s="80"/>
      <c r="F66" s="80"/>
      <c r="G66" s="81">
        <v>21</v>
      </c>
      <c r="H66" s="81">
        <v>21</v>
      </c>
      <c r="I66" s="81">
        <v>0</v>
      </c>
      <c r="J66" s="87">
        <v>0</v>
      </c>
      <c r="K66" s="87">
        <v>0</v>
      </c>
    </row>
    <row r="67" spans="2:11" ht="24">
      <c r="B67" s="75" t="s">
        <v>275</v>
      </c>
      <c r="C67" s="76" t="s">
        <v>295</v>
      </c>
      <c r="D67" s="79">
        <v>200</v>
      </c>
      <c r="E67" s="80" t="s">
        <v>272</v>
      </c>
      <c r="F67" s="80" t="s">
        <v>273</v>
      </c>
      <c r="G67" s="81">
        <v>21</v>
      </c>
      <c r="H67" s="81">
        <v>21</v>
      </c>
      <c r="I67" s="81">
        <v>0</v>
      </c>
      <c r="J67" s="87">
        <v>0</v>
      </c>
      <c r="K67" s="87">
        <v>0</v>
      </c>
    </row>
    <row r="68" spans="2:11" ht="24">
      <c r="B68" s="75" t="s">
        <v>251</v>
      </c>
      <c r="C68" s="76" t="s">
        <v>296</v>
      </c>
      <c r="D68" s="79"/>
      <c r="E68" s="80"/>
      <c r="F68" s="80"/>
      <c r="G68" s="81">
        <v>7206.7</v>
      </c>
      <c r="H68" s="81">
        <v>8378.22172</v>
      </c>
      <c r="I68" s="81">
        <v>1497.839</v>
      </c>
      <c r="J68" s="87">
        <v>0.20783978797507874</v>
      </c>
      <c r="K68" s="87">
        <v>0.17877767503149822</v>
      </c>
    </row>
    <row r="69" spans="2:11" ht="48">
      <c r="B69" s="75" t="s">
        <v>229</v>
      </c>
      <c r="C69" s="76" t="s">
        <v>297</v>
      </c>
      <c r="D69" s="79"/>
      <c r="E69" s="80"/>
      <c r="F69" s="80"/>
      <c r="G69" s="81">
        <v>23</v>
      </c>
      <c r="H69" s="81">
        <v>23</v>
      </c>
      <c r="I69" s="81">
        <v>1</v>
      </c>
      <c r="J69" s="87">
        <v>0.043478260869565216</v>
      </c>
      <c r="K69" s="87">
        <v>0.043478260869565216</v>
      </c>
    </row>
    <row r="70" spans="2:11" ht="12">
      <c r="B70" s="75" t="s">
        <v>85</v>
      </c>
      <c r="C70" s="76" t="s">
        <v>297</v>
      </c>
      <c r="D70" s="79">
        <v>540</v>
      </c>
      <c r="E70" s="80" t="s">
        <v>270</v>
      </c>
      <c r="F70" s="80" t="s">
        <v>274</v>
      </c>
      <c r="G70" s="81">
        <v>23</v>
      </c>
      <c r="H70" s="81">
        <v>23</v>
      </c>
      <c r="I70" s="81">
        <v>1</v>
      </c>
      <c r="J70" s="87">
        <v>0.043478260869565216</v>
      </c>
      <c r="K70" s="87">
        <v>0.043478260869565216</v>
      </c>
    </row>
    <row r="71" spans="2:11" ht="24">
      <c r="B71" s="75" t="s">
        <v>231</v>
      </c>
      <c r="C71" s="76" t="s">
        <v>298</v>
      </c>
      <c r="D71" s="79"/>
      <c r="E71" s="80"/>
      <c r="F71" s="80"/>
      <c r="G71" s="81">
        <v>6385.7</v>
      </c>
      <c r="H71" s="81">
        <v>7557.22172</v>
      </c>
      <c r="I71" s="81">
        <v>1496.839</v>
      </c>
      <c r="J71" s="87">
        <v>0.23440484206899792</v>
      </c>
      <c r="K71" s="87">
        <v>0.19806736595257657</v>
      </c>
    </row>
    <row r="72" spans="2:11" ht="12">
      <c r="B72" s="75" t="s">
        <v>85</v>
      </c>
      <c r="C72" s="76" t="s">
        <v>298</v>
      </c>
      <c r="D72" s="79">
        <v>540</v>
      </c>
      <c r="E72" s="80" t="s">
        <v>270</v>
      </c>
      <c r="F72" s="80" t="s">
        <v>273</v>
      </c>
      <c r="G72" s="81">
        <v>6385.7</v>
      </c>
      <c r="H72" s="81">
        <v>7557.22172</v>
      </c>
      <c r="I72" s="81">
        <v>1496.839</v>
      </c>
      <c r="J72" s="87">
        <v>0.23440484206899792</v>
      </c>
      <c r="K72" s="87">
        <v>0.19806736595257657</v>
      </c>
    </row>
    <row r="73" spans="2:11" ht="24">
      <c r="B73" s="75" t="s">
        <v>456</v>
      </c>
      <c r="C73" s="76" t="s">
        <v>457</v>
      </c>
      <c r="D73" s="79"/>
      <c r="E73" s="80"/>
      <c r="F73" s="80"/>
      <c r="G73" s="81">
        <v>798</v>
      </c>
      <c r="H73" s="81">
        <v>798</v>
      </c>
      <c r="I73" s="81">
        <v>0</v>
      </c>
      <c r="J73" s="87">
        <v>0</v>
      </c>
      <c r="K73" s="87">
        <v>0</v>
      </c>
    </row>
    <row r="74" spans="2:11" ht="12">
      <c r="B74" s="75" t="s">
        <v>328</v>
      </c>
      <c r="C74" s="76" t="s">
        <v>457</v>
      </c>
      <c r="D74" s="79">
        <v>520</v>
      </c>
      <c r="E74" s="80" t="s">
        <v>270</v>
      </c>
      <c r="F74" s="80" t="s">
        <v>273</v>
      </c>
      <c r="G74" s="81">
        <v>798</v>
      </c>
      <c r="H74" s="81">
        <v>798</v>
      </c>
      <c r="I74" s="81">
        <v>0</v>
      </c>
      <c r="J74" s="87">
        <v>0</v>
      </c>
      <c r="K74" s="87">
        <v>0</v>
      </c>
    </row>
    <row r="75" spans="2:11" ht="36">
      <c r="B75" s="75" t="s">
        <v>252</v>
      </c>
      <c r="C75" s="76" t="s">
        <v>299</v>
      </c>
      <c r="D75" s="76"/>
      <c r="E75" s="77"/>
      <c r="F75" s="77"/>
      <c r="G75" s="78">
        <v>0</v>
      </c>
      <c r="H75" s="78">
        <v>0</v>
      </c>
      <c r="I75" s="78">
        <v>0</v>
      </c>
      <c r="J75" s="87" t="s">
        <v>1574</v>
      </c>
      <c r="K75" s="87" t="s">
        <v>1574</v>
      </c>
    </row>
    <row r="76" spans="2:11" ht="24">
      <c r="B76" s="75" t="s">
        <v>227</v>
      </c>
      <c r="C76" s="76" t="s">
        <v>300</v>
      </c>
      <c r="D76" s="76"/>
      <c r="E76" s="77"/>
      <c r="F76" s="77"/>
      <c r="G76" s="78">
        <v>0</v>
      </c>
      <c r="H76" s="78">
        <v>0</v>
      </c>
      <c r="I76" s="78">
        <v>0</v>
      </c>
      <c r="J76" s="87" t="s">
        <v>1574</v>
      </c>
      <c r="K76" s="87" t="s">
        <v>1574</v>
      </c>
    </row>
    <row r="77" spans="2:11" ht="24">
      <c r="B77" s="75" t="s">
        <v>275</v>
      </c>
      <c r="C77" s="76" t="s">
        <v>300</v>
      </c>
      <c r="D77" s="76">
        <v>200</v>
      </c>
      <c r="E77" s="77" t="s">
        <v>270</v>
      </c>
      <c r="F77" s="77" t="s">
        <v>209</v>
      </c>
      <c r="G77" s="78">
        <v>0</v>
      </c>
      <c r="H77" s="78">
        <v>0</v>
      </c>
      <c r="I77" s="78">
        <v>0</v>
      </c>
      <c r="J77" s="87" t="s">
        <v>1574</v>
      </c>
      <c r="K77" s="87" t="s">
        <v>1574</v>
      </c>
    </row>
    <row r="78" spans="2:11" ht="24">
      <c r="B78" s="75" t="s">
        <v>253</v>
      </c>
      <c r="C78" s="76" t="s">
        <v>301</v>
      </c>
      <c r="D78" s="76"/>
      <c r="E78" s="77"/>
      <c r="F78" s="77"/>
      <c r="G78" s="78">
        <v>50</v>
      </c>
      <c r="H78" s="78">
        <v>50</v>
      </c>
      <c r="I78" s="78">
        <v>0</v>
      </c>
      <c r="J78" s="87">
        <v>0</v>
      </c>
      <c r="K78" s="87">
        <v>0</v>
      </c>
    </row>
    <row r="79" spans="2:11" ht="24">
      <c r="B79" s="83" t="s">
        <v>227</v>
      </c>
      <c r="C79" s="76" t="s">
        <v>302</v>
      </c>
      <c r="D79" s="76"/>
      <c r="E79" s="77"/>
      <c r="F79" s="77"/>
      <c r="G79" s="78">
        <v>50</v>
      </c>
      <c r="H79" s="78">
        <v>50</v>
      </c>
      <c r="I79" s="78">
        <v>0</v>
      </c>
      <c r="J79" s="87">
        <v>0</v>
      </c>
      <c r="K79" s="87">
        <v>0</v>
      </c>
    </row>
    <row r="80" spans="2:11" ht="24">
      <c r="B80" s="75" t="s">
        <v>275</v>
      </c>
      <c r="C80" s="76" t="s">
        <v>302</v>
      </c>
      <c r="D80" s="76">
        <v>200</v>
      </c>
      <c r="E80" s="77" t="s">
        <v>185</v>
      </c>
      <c r="F80" s="77" t="s">
        <v>183</v>
      </c>
      <c r="G80" s="78">
        <v>50</v>
      </c>
      <c r="H80" s="78">
        <v>50</v>
      </c>
      <c r="I80" s="78">
        <v>0</v>
      </c>
      <c r="J80" s="87">
        <v>0</v>
      </c>
      <c r="K80" s="87">
        <v>0</v>
      </c>
    </row>
    <row r="81" spans="2:11" ht="24">
      <c r="B81" s="75" t="s">
        <v>814</v>
      </c>
      <c r="C81" s="76" t="s">
        <v>815</v>
      </c>
      <c r="D81" s="76"/>
      <c r="E81" s="77"/>
      <c r="F81" s="77"/>
      <c r="G81" s="78">
        <v>12</v>
      </c>
      <c r="H81" s="78">
        <v>12</v>
      </c>
      <c r="I81" s="78">
        <v>0</v>
      </c>
      <c r="J81" s="87">
        <v>0</v>
      </c>
      <c r="K81" s="87">
        <v>0</v>
      </c>
    </row>
    <row r="82" spans="2:11" ht="24">
      <c r="B82" s="75" t="s">
        <v>227</v>
      </c>
      <c r="C82" s="76" t="s">
        <v>816</v>
      </c>
      <c r="D82" s="76"/>
      <c r="E82" s="77"/>
      <c r="F82" s="77"/>
      <c r="G82" s="78">
        <v>12</v>
      </c>
      <c r="H82" s="78">
        <v>12</v>
      </c>
      <c r="I82" s="78">
        <v>0</v>
      </c>
      <c r="J82" s="87">
        <v>0</v>
      </c>
      <c r="K82" s="87">
        <v>0</v>
      </c>
    </row>
    <row r="83" spans="2:11" ht="24">
      <c r="B83" s="75" t="s">
        <v>275</v>
      </c>
      <c r="C83" s="76" t="s">
        <v>816</v>
      </c>
      <c r="D83" s="76">
        <v>200</v>
      </c>
      <c r="E83" s="77" t="s">
        <v>270</v>
      </c>
      <c r="F83" s="77" t="s">
        <v>185</v>
      </c>
      <c r="G83" s="78">
        <v>12</v>
      </c>
      <c r="H83" s="78">
        <v>12</v>
      </c>
      <c r="I83" s="78">
        <v>0</v>
      </c>
      <c r="J83" s="87">
        <v>0</v>
      </c>
      <c r="K83" s="87">
        <v>0</v>
      </c>
    </row>
    <row r="84" spans="2:11" ht="36">
      <c r="B84" s="75" t="s">
        <v>254</v>
      </c>
      <c r="C84" s="76" t="s">
        <v>303</v>
      </c>
      <c r="D84" s="76"/>
      <c r="E84" s="77"/>
      <c r="F84" s="77"/>
      <c r="G84" s="78">
        <v>2</v>
      </c>
      <c r="H84" s="78">
        <v>2</v>
      </c>
      <c r="I84" s="78">
        <v>0</v>
      </c>
      <c r="J84" s="87">
        <v>0</v>
      </c>
      <c r="K84" s="87">
        <v>0</v>
      </c>
    </row>
    <row r="85" spans="2:11" ht="24">
      <c r="B85" s="75" t="s">
        <v>227</v>
      </c>
      <c r="C85" s="76" t="s">
        <v>304</v>
      </c>
      <c r="D85" s="76"/>
      <c r="E85" s="77"/>
      <c r="F85" s="77"/>
      <c r="G85" s="78">
        <v>2</v>
      </c>
      <c r="H85" s="78">
        <v>2</v>
      </c>
      <c r="I85" s="78">
        <v>0</v>
      </c>
      <c r="J85" s="87">
        <v>0</v>
      </c>
      <c r="K85" s="87">
        <v>0</v>
      </c>
    </row>
    <row r="86" spans="2:11" ht="24">
      <c r="B86" s="75" t="s">
        <v>275</v>
      </c>
      <c r="C86" s="76" t="s">
        <v>304</v>
      </c>
      <c r="D86" s="76">
        <v>200</v>
      </c>
      <c r="E86" s="77" t="s">
        <v>272</v>
      </c>
      <c r="F86" s="77" t="s">
        <v>273</v>
      </c>
      <c r="G86" s="78">
        <v>2</v>
      </c>
      <c r="H86" s="78">
        <v>2</v>
      </c>
      <c r="I86" s="78">
        <v>0</v>
      </c>
      <c r="J86" s="87">
        <v>0</v>
      </c>
      <c r="K86" s="87">
        <v>0</v>
      </c>
    </row>
    <row r="87" spans="2:11" ht="36">
      <c r="B87" s="75" t="s">
        <v>255</v>
      </c>
      <c r="C87" s="76" t="s">
        <v>305</v>
      </c>
      <c r="D87" s="76"/>
      <c r="E87" s="77"/>
      <c r="F87" s="77"/>
      <c r="G87" s="78">
        <v>4130</v>
      </c>
      <c r="H87" s="78">
        <v>5736.2</v>
      </c>
      <c r="I87" s="78">
        <v>2430.358</v>
      </c>
      <c r="J87" s="87">
        <v>0.588464406779661</v>
      </c>
      <c r="K87" s="87">
        <v>0.42368780725916116</v>
      </c>
    </row>
    <row r="88" spans="2:11" ht="48">
      <c r="B88" s="75" t="s">
        <v>306</v>
      </c>
      <c r="C88" s="76" t="s">
        <v>307</v>
      </c>
      <c r="D88" s="76"/>
      <c r="E88" s="77"/>
      <c r="F88" s="77"/>
      <c r="G88" s="78">
        <v>585</v>
      </c>
      <c r="H88" s="78">
        <v>585</v>
      </c>
      <c r="I88" s="78">
        <v>97.158</v>
      </c>
      <c r="J88" s="87">
        <v>0.16608205128205128</v>
      </c>
      <c r="K88" s="87">
        <v>0.16608205128205128</v>
      </c>
    </row>
    <row r="89" spans="2:11" ht="12">
      <c r="B89" s="75" t="s">
        <v>85</v>
      </c>
      <c r="C89" s="76" t="s">
        <v>307</v>
      </c>
      <c r="D89" s="76">
        <v>540</v>
      </c>
      <c r="E89" s="77" t="s">
        <v>185</v>
      </c>
      <c r="F89" s="77" t="s">
        <v>183</v>
      </c>
      <c r="G89" s="78">
        <v>585</v>
      </c>
      <c r="H89" s="78">
        <v>585</v>
      </c>
      <c r="I89" s="78">
        <v>97.158</v>
      </c>
      <c r="J89" s="87">
        <v>0.16608205128205128</v>
      </c>
      <c r="K89" s="87">
        <v>0.16608205128205128</v>
      </c>
    </row>
    <row r="90" spans="2:11" ht="24">
      <c r="B90" s="75" t="s">
        <v>227</v>
      </c>
      <c r="C90" s="76" t="s">
        <v>308</v>
      </c>
      <c r="D90" s="76"/>
      <c r="E90" s="77"/>
      <c r="F90" s="77"/>
      <c r="G90" s="78">
        <v>50</v>
      </c>
      <c r="H90" s="78">
        <v>50</v>
      </c>
      <c r="I90" s="78">
        <v>0</v>
      </c>
      <c r="J90" s="87">
        <v>0</v>
      </c>
      <c r="K90" s="87">
        <v>0</v>
      </c>
    </row>
    <row r="91" spans="2:11" ht="24">
      <c r="B91" s="75" t="s">
        <v>275</v>
      </c>
      <c r="C91" s="76" t="s">
        <v>308</v>
      </c>
      <c r="D91" s="76">
        <v>200</v>
      </c>
      <c r="E91" s="77" t="s">
        <v>185</v>
      </c>
      <c r="F91" s="77" t="s">
        <v>183</v>
      </c>
      <c r="G91" s="78">
        <v>50</v>
      </c>
      <c r="H91" s="78">
        <v>50</v>
      </c>
      <c r="I91" s="78">
        <v>0</v>
      </c>
      <c r="J91" s="87">
        <v>0</v>
      </c>
      <c r="K91" s="87">
        <v>0</v>
      </c>
    </row>
    <row r="92" spans="2:11" ht="36">
      <c r="B92" s="75" t="s">
        <v>465</v>
      </c>
      <c r="C92" s="76" t="s">
        <v>1453</v>
      </c>
      <c r="D92" s="76"/>
      <c r="E92" s="77"/>
      <c r="F92" s="77"/>
      <c r="G92" s="78">
        <v>3495</v>
      </c>
      <c r="H92" s="78">
        <v>3495</v>
      </c>
      <c r="I92" s="78">
        <v>2066</v>
      </c>
      <c r="J92" s="87">
        <v>0.5911301859799714</v>
      </c>
      <c r="K92" s="87">
        <v>0.5911301859799714</v>
      </c>
    </row>
    <row r="93" spans="2:11" ht="24">
      <c r="B93" s="75" t="s">
        <v>275</v>
      </c>
      <c r="C93" s="76" t="s">
        <v>1453</v>
      </c>
      <c r="D93" s="76">
        <v>200</v>
      </c>
      <c r="E93" s="77" t="s">
        <v>185</v>
      </c>
      <c r="F93" s="77" t="s">
        <v>183</v>
      </c>
      <c r="G93" s="78">
        <v>3149</v>
      </c>
      <c r="H93" s="78">
        <v>3149</v>
      </c>
      <c r="I93" s="78">
        <v>1986.362</v>
      </c>
      <c r="J93" s="87">
        <v>0.63079136233725</v>
      </c>
      <c r="K93" s="87">
        <v>0.63079136233725</v>
      </c>
    </row>
    <row r="94" spans="2:11" ht="12">
      <c r="B94" s="75" t="s">
        <v>328</v>
      </c>
      <c r="C94" s="76" t="s">
        <v>1453</v>
      </c>
      <c r="D94" s="76">
        <v>520</v>
      </c>
      <c r="E94" s="77" t="s">
        <v>185</v>
      </c>
      <c r="F94" s="77" t="s">
        <v>183</v>
      </c>
      <c r="G94" s="78">
        <v>346</v>
      </c>
      <c r="H94" s="78">
        <v>346</v>
      </c>
      <c r="I94" s="78">
        <v>79.638</v>
      </c>
      <c r="J94" s="87">
        <v>0.2301676300578035</v>
      </c>
      <c r="K94" s="87">
        <v>0.2301676300578035</v>
      </c>
    </row>
    <row r="95" spans="2:11" ht="36">
      <c r="B95" s="75" t="s">
        <v>849</v>
      </c>
      <c r="C95" s="76" t="s">
        <v>850</v>
      </c>
      <c r="D95" s="76"/>
      <c r="E95" s="77"/>
      <c r="F95" s="77"/>
      <c r="G95" s="78">
        <v>0</v>
      </c>
      <c r="H95" s="78">
        <v>1339</v>
      </c>
      <c r="I95" s="78">
        <v>0</v>
      </c>
      <c r="J95" s="87" t="s">
        <v>1574</v>
      </c>
      <c r="K95" s="87">
        <v>0</v>
      </c>
    </row>
    <row r="96" spans="2:11" ht="12">
      <c r="B96" s="75" t="s">
        <v>328</v>
      </c>
      <c r="C96" s="76" t="s">
        <v>850</v>
      </c>
      <c r="D96" s="76">
        <v>520</v>
      </c>
      <c r="E96" s="77" t="s">
        <v>185</v>
      </c>
      <c r="F96" s="77" t="s">
        <v>183</v>
      </c>
      <c r="G96" s="78">
        <v>0</v>
      </c>
      <c r="H96" s="78">
        <v>1339</v>
      </c>
      <c r="I96" s="78">
        <v>0</v>
      </c>
      <c r="J96" s="87" t="s">
        <v>1574</v>
      </c>
      <c r="K96" s="87">
        <v>0</v>
      </c>
    </row>
    <row r="97" spans="2:11" ht="24">
      <c r="B97" s="75" t="s">
        <v>1454</v>
      </c>
      <c r="C97" s="76" t="s">
        <v>309</v>
      </c>
      <c r="D97" s="76"/>
      <c r="E97" s="77"/>
      <c r="F97" s="77"/>
      <c r="G97" s="78">
        <v>8548.029</v>
      </c>
      <c r="H97" s="78">
        <v>11288.514</v>
      </c>
      <c r="I97" s="78">
        <v>3063.01366</v>
      </c>
      <c r="J97" s="87">
        <v>0.3583298161482606</v>
      </c>
      <c r="K97" s="87">
        <v>0.2713389610005356</v>
      </c>
    </row>
    <row r="98" spans="2:11" ht="60">
      <c r="B98" s="75" t="s">
        <v>1455</v>
      </c>
      <c r="C98" s="76" t="s">
        <v>310</v>
      </c>
      <c r="D98" s="76"/>
      <c r="E98" s="77"/>
      <c r="F98" s="77"/>
      <c r="G98" s="78">
        <v>1960.0620000000001</v>
      </c>
      <c r="H98" s="78">
        <v>2414.777</v>
      </c>
      <c r="I98" s="78">
        <v>627.02458</v>
      </c>
      <c r="J98" s="87">
        <v>0.3199003807022431</v>
      </c>
      <c r="K98" s="87">
        <v>0.2596614842695619</v>
      </c>
    </row>
    <row r="99" spans="2:11" ht="12">
      <c r="B99" s="75" t="s">
        <v>858</v>
      </c>
      <c r="C99" s="76" t="s">
        <v>859</v>
      </c>
      <c r="D99" s="76"/>
      <c r="E99" s="77"/>
      <c r="F99" s="77"/>
      <c r="G99" s="78">
        <v>1931.422</v>
      </c>
      <c r="H99" s="78">
        <v>2386.137</v>
      </c>
      <c r="I99" s="78">
        <v>624.23932</v>
      </c>
      <c r="J99" s="87">
        <v>0.3232019310124872</v>
      </c>
      <c r="K99" s="87">
        <v>0.2616108463177093</v>
      </c>
    </row>
    <row r="100" spans="2:11" ht="48">
      <c r="B100" s="75" t="s">
        <v>269</v>
      </c>
      <c r="C100" s="76" t="s">
        <v>859</v>
      </c>
      <c r="D100" s="76">
        <v>100</v>
      </c>
      <c r="E100" s="77" t="s">
        <v>274</v>
      </c>
      <c r="F100" s="77" t="s">
        <v>182</v>
      </c>
      <c r="G100" s="78">
        <v>1820.322</v>
      </c>
      <c r="H100" s="78">
        <v>2275.037</v>
      </c>
      <c r="I100" s="78">
        <v>595.32478</v>
      </c>
      <c r="J100" s="87">
        <v>0.32704366590086814</v>
      </c>
      <c r="K100" s="87">
        <v>0.2616769661328585</v>
      </c>
    </row>
    <row r="101" spans="2:11" ht="24">
      <c r="B101" s="75" t="s">
        <v>275</v>
      </c>
      <c r="C101" s="76" t="s">
        <v>859</v>
      </c>
      <c r="D101" s="76">
        <v>200</v>
      </c>
      <c r="E101" s="77" t="s">
        <v>274</v>
      </c>
      <c r="F101" s="77" t="s">
        <v>182</v>
      </c>
      <c r="G101" s="78">
        <v>106.67</v>
      </c>
      <c r="H101" s="78">
        <v>106.67</v>
      </c>
      <c r="I101" s="78">
        <v>24.48454</v>
      </c>
      <c r="J101" s="87">
        <v>0.2295353895190775</v>
      </c>
      <c r="K101" s="87">
        <v>0.2295353895190775</v>
      </c>
    </row>
    <row r="102" spans="2:11" ht="12">
      <c r="B102" s="75" t="s">
        <v>277</v>
      </c>
      <c r="C102" s="76" t="s">
        <v>859</v>
      </c>
      <c r="D102" s="76">
        <v>850</v>
      </c>
      <c r="E102" s="77" t="s">
        <v>274</v>
      </c>
      <c r="F102" s="77" t="s">
        <v>182</v>
      </c>
      <c r="G102" s="78">
        <v>4.43</v>
      </c>
      <c r="H102" s="78">
        <v>4.43</v>
      </c>
      <c r="I102" s="78">
        <v>4.43</v>
      </c>
      <c r="J102" s="87">
        <v>1</v>
      </c>
      <c r="K102" s="87">
        <v>1</v>
      </c>
    </row>
    <row r="103" spans="2:11" ht="12">
      <c r="B103" s="75" t="s">
        <v>469</v>
      </c>
      <c r="C103" s="76" t="s">
        <v>313</v>
      </c>
      <c r="D103" s="76"/>
      <c r="E103" s="77"/>
      <c r="F103" s="77"/>
      <c r="G103" s="78">
        <v>0</v>
      </c>
      <c r="H103" s="78">
        <v>0</v>
      </c>
      <c r="I103" s="78">
        <v>0</v>
      </c>
      <c r="J103" s="87" t="s">
        <v>1574</v>
      </c>
      <c r="K103" s="87" t="s">
        <v>1574</v>
      </c>
    </row>
    <row r="104" spans="2:11" ht="24">
      <c r="B104" s="75" t="s">
        <v>282</v>
      </c>
      <c r="C104" s="76" t="s">
        <v>313</v>
      </c>
      <c r="D104" s="76">
        <v>200</v>
      </c>
      <c r="E104" s="77" t="s">
        <v>274</v>
      </c>
      <c r="F104" s="77" t="s">
        <v>182</v>
      </c>
      <c r="G104" s="78">
        <v>0</v>
      </c>
      <c r="H104" s="78">
        <v>0</v>
      </c>
      <c r="I104" s="78">
        <v>0</v>
      </c>
      <c r="J104" s="87" t="s">
        <v>1574</v>
      </c>
      <c r="K104" s="87" t="s">
        <v>1574</v>
      </c>
    </row>
    <row r="105" spans="2:11" ht="24">
      <c r="B105" s="75" t="s">
        <v>822</v>
      </c>
      <c r="C105" s="76" t="s">
        <v>862</v>
      </c>
      <c r="D105" s="76"/>
      <c r="E105" s="77"/>
      <c r="F105" s="77"/>
      <c r="G105" s="78">
        <v>10</v>
      </c>
      <c r="H105" s="78">
        <v>10</v>
      </c>
      <c r="I105" s="78">
        <v>0</v>
      </c>
      <c r="J105" s="87">
        <v>0</v>
      </c>
      <c r="K105" s="87">
        <v>0</v>
      </c>
    </row>
    <row r="106" spans="2:11" ht="24">
      <c r="B106" s="75" t="s">
        <v>275</v>
      </c>
      <c r="C106" s="76" t="s">
        <v>862</v>
      </c>
      <c r="D106" s="76">
        <v>200</v>
      </c>
      <c r="E106" s="77" t="s">
        <v>274</v>
      </c>
      <c r="F106" s="77" t="s">
        <v>182</v>
      </c>
      <c r="G106" s="78">
        <v>10</v>
      </c>
      <c r="H106" s="78">
        <v>10</v>
      </c>
      <c r="I106" s="78">
        <v>0</v>
      </c>
      <c r="J106" s="87">
        <v>0</v>
      </c>
      <c r="K106" s="87">
        <v>0</v>
      </c>
    </row>
    <row r="107" spans="2:11" ht="24">
      <c r="B107" s="75" t="s">
        <v>833</v>
      </c>
      <c r="C107" s="76" t="s">
        <v>864</v>
      </c>
      <c r="D107" s="76"/>
      <c r="E107" s="77"/>
      <c r="F107" s="77"/>
      <c r="G107" s="78">
        <v>18.64</v>
      </c>
      <c r="H107" s="78">
        <v>18.64</v>
      </c>
      <c r="I107" s="78">
        <v>2.78526</v>
      </c>
      <c r="J107" s="87">
        <v>0.14942381974248928</v>
      </c>
      <c r="K107" s="87">
        <v>0.14942381974248928</v>
      </c>
    </row>
    <row r="108" spans="2:11" ht="24">
      <c r="B108" s="75" t="s">
        <v>275</v>
      </c>
      <c r="C108" s="76" t="s">
        <v>864</v>
      </c>
      <c r="D108" s="76">
        <v>200</v>
      </c>
      <c r="E108" s="77" t="s">
        <v>274</v>
      </c>
      <c r="F108" s="77" t="s">
        <v>182</v>
      </c>
      <c r="G108" s="78">
        <v>18.64</v>
      </c>
      <c r="H108" s="78">
        <v>18.64</v>
      </c>
      <c r="I108" s="78">
        <v>2.78526</v>
      </c>
      <c r="J108" s="87">
        <v>0.14942381974248928</v>
      </c>
      <c r="K108" s="87">
        <v>0.14942381974248928</v>
      </c>
    </row>
    <row r="109" spans="2:11" ht="48">
      <c r="B109" s="75" t="s">
        <v>840</v>
      </c>
      <c r="C109" s="76" t="s">
        <v>866</v>
      </c>
      <c r="D109" s="76"/>
      <c r="E109" s="77"/>
      <c r="F109" s="77"/>
      <c r="G109" s="78">
        <v>0</v>
      </c>
      <c r="H109" s="78">
        <v>0</v>
      </c>
      <c r="I109" s="78">
        <v>0</v>
      </c>
      <c r="J109" s="87" t="s">
        <v>1574</v>
      </c>
      <c r="K109" s="87" t="s">
        <v>1574</v>
      </c>
    </row>
    <row r="110" spans="2:11" ht="24">
      <c r="B110" s="75" t="s">
        <v>275</v>
      </c>
      <c r="C110" s="76" t="s">
        <v>866</v>
      </c>
      <c r="D110" s="76">
        <v>200</v>
      </c>
      <c r="E110" s="77" t="s">
        <v>274</v>
      </c>
      <c r="F110" s="77" t="s">
        <v>182</v>
      </c>
      <c r="G110" s="78">
        <v>0</v>
      </c>
      <c r="H110" s="78">
        <v>0</v>
      </c>
      <c r="I110" s="78">
        <v>0</v>
      </c>
      <c r="J110" s="87" t="s">
        <v>1574</v>
      </c>
      <c r="K110" s="87" t="s">
        <v>1574</v>
      </c>
    </row>
    <row r="111" spans="2:11" ht="36">
      <c r="B111" s="75" t="s">
        <v>1456</v>
      </c>
      <c r="C111" s="76" t="s">
        <v>314</v>
      </c>
      <c r="D111" s="76"/>
      <c r="E111" s="77"/>
      <c r="F111" s="77"/>
      <c r="G111" s="78">
        <v>1603.88</v>
      </c>
      <c r="H111" s="78">
        <v>2499.601</v>
      </c>
      <c r="I111" s="78">
        <v>700.05339</v>
      </c>
      <c r="J111" s="87">
        <v>0.4364749170760905</v>
      </c>
      <c r="K111" s="87">
        <v>0.28006605454230493</v>
      </c>
    </row>
    <row r="112" spans="2:11" ht="12">
      <c r="B112" s="75" t="s">
        <v>315</v>
      </c>
      <c r="C112" s="76" t="s">
        <v>316</v>
      </c>
      <c r="D112" s="76"/>
      <c r="E112" s="77"/>
      <c r="F112" s="77"/>
      <c r="G112" s="78">
        <v>1581.49</v>
      </c>
      <c r="H112" s="78">
        <v>2427.211</v>
      </c>
      <c r="I112" s="78">
        <v>695.26311</v>
      </c>
      <c r="J112" s="87">
        <v>0.4396253596292104</v>
      </c>
      <c r="K112" s="87">
        <v>0.2864452699003095</v>
      </c>
    </row>
    <row r="113" spans="2:11" ht="48">
      <c r="B113" s="75" t="s">
        <v>269</v>
      </c>
      <c r="C113" s="76" t="s">
        <v>316</v>
      </c>
      <c r="D113" s="76">
        <v>100</v>
      </c>
      <c r="E113" s="77" t="s">
        <v>272</v>
      </c>
      <c r="F113" s="77" t="s">
        <v>276</v>
      </c>
      <c r="G113" s="78">
        <v>1462.4</v>
      </c>
      <c r="H113" s="78">
        <v>2285.171</v>
      </c>
      <c r="I113" s="78">
        <v>650.36931</v>
      </c>
      <c r="J113" s="87">
        <v>0.4447273728118162</v>
      </c>
      <c r="K113" s="87">
        <v>0.28460421999053903</v>
      </c>
    </row>
    <row r="114" spans="2:11" ht="24">
      <c r="B114" s="75" t="s">
        <v>275</v>
      </c>
      <c r="C114" s="76" t="s">
        <v>316</v>
      </c>
      <c r="D114" s="76">
        <v>200</v>
      </c>
      <c r="E114" s="77" t="s">
        <v>272</v>
      </c>
      <c r="F114" s="77" t="s">
        <v>276</v>
      </c>
      <c r="G114" s="78">
        <v>89.49</v>
      </c>
      <c r="H114" s="78">
        <v>109.424</v>
      </c>
      <c r="I114" s="78">
        <v>38.77482</v>
      </c>
      <c r="J114" s="87">
        <v>0.43328662420382164</v>
      </c>
      <c r="K114" s="87">
        <v>0.354353889457523</v>
      </c>
    </row>
    <row r="115" spans="2:11" ht="12">
      <c r="B115" s="75" t="s">
        <v>277</v>
      </c>
      <c r="C115" s="76" t="s">
        <v>316</v>
      </c>
      <c r="D115" s="76">
        <v>850</v>
      </c>
      <c r="E115" s="77" t="s">
        <v>272</v>
      </c>
      <c r="F115" s="77" t="s">
        <v>276</v>
      </c>
      <c r="G115" s="78">
        <v>29.6</v>
      </c>
      <c r="H115" s="78">
        <v>32.616</v>
      </c>
      <c r="I115" s="78">
        <v>6.11898</v>
      </c>
      <c r="J115" s="87">
        <v>0.20672229729729727</v>
      </c>
      <c r="K115" s="87">
        <v>0.18760669610007358</v>
      </c>
    </row>
    <row r="116" spans="2:11" ht="36">
      <c r="B116" s="75" t="s">
        <v>871</v>
      </c>
      <c r="C116" s="76" t="s">
        <v>872</v>
      </c>
      <c r="D116" s="76"/>
      <c r="E116" s="77"/>
      <c r="F116" s="77"/>
      <c r="G116" s="78">
        <v>0</v>
      </c>
      <c r="H116" s="78">
        <v>50</v>
      </c>
      <c r="I116" s="78">
        <v>0</v>
      </c>
      <c r="J116" s="87" t="s">
        <v>1574</v>
      </c>
      <c r="K116" s="87">
        <v>0</v>
      </c>
    </row>
    <row r="117" spans="2:11" ht="24">
      <c r="B117" s="75" t="s">
        <v>275</v>
      </c>
      <c r="C117" s="76" t="s">
        <v>872</v>
      </c>
      <c r="D117" s="76">
        <v>200</v>
      </c>
      <c r="E117" s="77" t="s">
        <v>272</v>
      </c>
      <c r="F117" s="77" t="s">
        <v>276</v>
      </c>
      <c r="G117" s="78">
        <v>0</v>
      </c>
      <c r="H117" s="78">
        <v>50</v>
      </c>
      <c r="I117" s="78">
        <v>0</v>
      </c>
      <c r="J117" s="87" t="s">
        <v>1574</v>
      </c>
      <c r="K117" s="87">
        <v>0</v>
      </c>
    </row>
    <row r="118" spans="2:11" ht="12">
      <c r="B118" s="75" t="s">
        <v>317</v>
      </c>
      <c r="C118" s="76" t="s">
        <v>318</v>
      </c>
      <c r="D118" s="76"/>
      <c r="E118" s="77"/>
      <c r="F118" s="77"/>
      <c r="G118" s="78">
        <v>0</v>
      </c>
      <c r="H118" s="78">
        <v>0</v>
      </c>
      <c r="I118" s="78">
        <v>0</v>
      </c>
      <c r="J118" s="87" t="s">
        <v>1574</v>
      </c>
      <c r="K118" s="87" t="s">
        <v>1574</v>
      </c>
    </row>
    <row r="119" spans="2:11" ht="24">
      <c r="B119" s="75" t="s">
        <v>282</v>
      </c>
      <c r="C119" s="76" t="s">
        <v>318</v>
      </c>
      <c r="D119" s="76">
        <v>200</v>
      </c>
      <c r="E119" s="77" t="s">
        <v>272</v>
      </c>
      <c r="F119" s="77" t="s">
        <v>276</v>
      </c>
      <c r="G119" s="78">
        <v>0</v>
      </c>
      <c r="H119" s="78">
        <v>0</v>
      </c>
      <c r="I119" s="78">
        <v>0</v>
      </c>
      <c r="J119" s="87" t="s">
        <v>1574</v>
      </c>
      <c r="K119" s="87" t="s">
        <v>1574</v>
      </c>
    </row>
    <row r="120" spans="2:11" ht="24">
      <c r="B120" s="75" t="s">
        <v>822</v>
      </c>
      <c r="C120" s="76" t="s">
        <v>874</v>
      </c>
      <c r="D120" s="76"/>
      <c r="E120" s="77"/>
      <c r="F120" s="77"/>
      <c r="G120" s="78">
        <v>10</v>
      </c>
      <c r="H120" s="78">
        <v>10</v>
      </c>
      <c r="I120" s="78">
        <v>0</v>
      </c>
      <c r="J120" s="87">
        <v>0</v>
      </c>
      <c r="K120" s="87">
        <v>0</v>
      </c>
    </row>
    <row r="121" spans="2:11" ht="24">
      <c r="B121" s="75" t="s">
        <v>275</v>
      </c>
      <c r="C121" s="76" t="s">
        <v>874</v>
      </c>
      <c r="D121" s="76">
        <v>200</v>
      </c>
      <c r="E121" s="77" t="s">
        <v>272</v>
      </c>
      <c r="F121" s="77" t="s">
        <v>276</v>
      </c>
      <c r="G121" s="78">
        <v>10</v>
      </c>
      <c r="H121" s="78">
        <v>10</v>
      </c>
      <c r="I121" s="78">
        <v>0</v>
      </c>
      <c r="J121" s="87">
        <v>0</v>
      </c>
      <c r="K121" s="87">
        <v>0</v>
      </c>
    </row>
    <row r="122" spans="2:11" ht="24">
      <c r="B122" s="75" t="s">
        <v>833</v>
      </c>
      <c r="C122" s="76" t="s">
        <v>875</v>
      </c>
      <c r="D122" s="76"/>
      <c r="E122" s="77"/>
      <c r="F122" s="77"/>
      <c r="G122" s="78">
        <v>12.39</v>
      </c>
      <c r="H122" s="78">
        <v>12.39</v>
      </c>
      <c r="I122" s="78">
        <v>4.79028</v>
      </c>
      <c r="J122" s="87">
        <v>0.38662469733656174</v>
      </c>
      <c r="K122" s="87">
        <v>0.38662469733656174</v>
      </c>
    </row>
    <row r="123" spans="2:11" ht="24">
      <c r="B123" s="75" t="s">
        <v>275</v>
      </c>
      <c r="C123" s="76" t="s">
        <v>875</v>
      </c>
      <c r="D123" s="76">
        <v>200</v>
      </c>
      <c r="E123" s="77" t="s">
        <v>272</v>
      </c>
      <c r="F123" s="77" t="s">
        <v>276</v>
      </c>
      <c r="G123" s="78">
        <v>12.39</v>
      </c>
      <c r="H123" s="78">
        <v>12.39</v>
      </c>
      <c r="I123" s="78">
        <v>4.79028</v>
      </c>
      <c r="J123" s="87">
        <v>0.38662469733656174</v>
      </c>
      <c r="K123" s="87">
        <v>0.38662469733656174</v>
      </c>
    </row>
    <row r="124" spans="2:11" ht="48">
      <c r="B124" s="75" t="s">
        <v>840</v>
      </c>
      <c r="C124" s="76" t="s">
        <v>876</v>
      </c>
      <c r="D124" s="76"/>
      <c r="E124" s="77"/>
      <c r="F124" s="77"/>
      <c r="G124" s="78">
        <v>0</v>
      </c>
      <c r="H124" s="78">
        <v>0</v>
      </c>
      <c r="I124" s="78">
        <v>0</v>
      </c>
      <c r="J124" s="87" t="s">
        <v>1574</v>
      </c>
      <c r="K124" s="87" t="s">
        <v>1574</v>
      </c>
    </row>
    <row r="125" spans="2:11" ht="24">
      <c r="B125" s="75" t="s">
        <v>275</v>
      </c>
      <c r="C125" s="76" t="s">
        <v>876</v>
      </c>
      <c r="D125" s="76">
        <v>200</v>
      </c>
      <c r="E125" s="77" t="s">
        <v>272</v>
      </c>
      <c r="F125" s="77" t="s">
        <v>276</v>
      </c>
      <c r="G125" s="78">
        <v>0</v>
      </c>
      <c r="H125" s="78">
        <v>0</v>
      </c>
      <c r="I125" s="78">
        <v>0</v>
      </c>
      <c r="J125" s="87" t="s">
        <v>1574</v>
      </c>
      <c r="K125" s="87" t="s">
        <v>1574</v>
      </c>
    </row>
    <row r="126" spans="2:11" ht="36">
      <c r="B126" s="75" t="s">
        <v>1458</v>
      </c>
      <c r="C126" s="76" t="s">
        <v>319</v>
      </c>
      <c r="D126" s="76"/>
      <c r="E126" s="77"/>
      <c r="F126" s="77"/>
      <c r="G126" s="78">
        <v>4974.087</v>
      </c>
      <c r="H126" s="78">
        <v>5838.096</v>
      </c>
      <c r="I126" s="78">
        <v>1663.07394</v>
      </c>
      <c r="J126" s="87">
        <v>0.3343475777564807</v>
      </c>
      <c r="K126" s="87">
        <v>0.28486580898978026</v>
      </c>
    </row>
    <row r="127" spans="2:11" ht="12">
      <c r="B127" s="75" t="s">
        <v>320</v>
      </c>
      <c r="C127" s="76" t="s">
        <v>321</v>
      </c>
      <c r="D127" s="76"/>
      <c r="E127" s="77"/>
      <c r="F127" s="77"/>
      <c r="G127" s="78">
        <v>4512.747</v>
      </c>
      <c r="H127" s="78">
        <v>5761.256</v>
      </c>
      <c r="I127" s="78">
        <v>1648.0926100000001</v>
      </c>
      <c r="J127" s="87">
        <v>0.365208288875933</v>
      </c>
      <c r="K127" s="87">
        <v>0.2860648112147768</v>
      </c>
    </row>
    <row r="128" spans="2:11" ht="48">
      <c r="B128" s="75" t="s">
        <v>269</v>
      </c>
      <c r="C128" s="76" t="s">
        <v>321</v>
      </c>
      <c r="D128" s="76">
        <v>100</v>
      </c>
      <c r="E128" s="77" t="s">
        <v>274</v>
      </c>
      <c r="F128" s="77" t="s">
        <v>182</v>
      </c>
      <c r="G128" s="78">
        <v>4105.109</v>
      </c>
      <c r="H128" s="78">
        <v>5289.444</v>
      </c>
      <c r="I128" s="78">
        <v>1503.04922</v>
      </c>
      <c r="J128" s="87">
        <v>0.3661411231711509</v>
      </c>
      <c r="K128" s="87">
        <v>0.28416015369479286</v>
      </c>
    </row>
    <row r="129" spans="2:11" ht="24">
      <c r="B129" s="75" t="s">
        <v>275</v>
      </c>
      <c r="C129" s="76" t="s">
        <v>321</v>
      </c>
      <c r="D129" s="76">
        <v>200</v>
      </c>
      <c r="E129" s="77" t="s">
        <v>274</v>
      </c>
      <c r="F129" s="77" t="s">
        <v>182</v>
      </c>
      <c r="G129" s="78">
        <v>191.138</v>
      </c>
      <c r="H129" s="78">
        <v>247.93712</v>
      </c>
      <c r="I129" s="78">
        <v>73.56274</v>
      </c>
      <c r="J129" s="87">
        <v>0.3848671640385481</v>
      </c>
      <c r="K129" s="87">
        <v>0.2966991792112452</v>
      </c>
    </row>
    <row r="130" spans="2:11" ht="12">
      <c r="B130" s="75" t="s">
        <v>277</v>
      </c>
      <c r="C130" s="76" t="s">
        <v>321</v>
      </c>
      <c r="D130" s="76">
        <v>850</v>
      </c>
      <c r="E130" s="77" t="s">
        <v>274</v>
      </c>
      <c r="F130" s="77" t="s">
        <v>182</v>
      </c>
      <c r="G130" s="78">
        <v>216.5</v>
      </c>
      <c r="H130" s="78">
        <v>223.87488</v>
      </c>
      <c r="I130" s="78">
        <v>71.48065</v>
      </c>
      <c r="J130" s="87">
        <v>0.33016466512702075</v>
      </c>
      <c r="K130" s="87">
        <v>0.3192883900149941</v>
      </c>
    </row>
    <row r="131" spans="2:11" ht="24">
      <c r="B131" s="75" t="s">
        <v>227</v>
      </c>
      <c r="C131" s="76" t="s">
        <v>323</v>
      </c>
      <c r="D131" s="76"/>
      <c r="E131" s="77"/>
      <c r="F131" s="77"/>
      <c r="G131" s="78">
        <v>0</v>
      </c>
      <c r="H131" s="78">
        <v>0</v>
      </c>
      <c r="I131" s="78">
        <v>0</v>
      </c>
      <c r="J131" s="87" t="s">
        <v>1574</v>
      </c>
      <c r="K131" s="87" t="s">
        <v>1574</v>
      </c>
    </row>
    <row r="132" spans="2:11" ht="24">
      <c r="B132" s="75" t="s">
        <v>275</v>
      </c>
      <c r="C132" s="76" t="s">
        <v>323</v>
      </c>
      <c r="D132" s="76">
        <v>200</v>
      </c>
      <c r="E132" s="77" t="s">
        <v>274</v>
      </c>
      <c r="F132" s="77" t="s">
        <v>182</v>
      </c>
      <c r="G132" s="78">
        <v>0</v>
      </c>
      <c r="H132" s="78">
        <v>0</v>
      </c>
      <c r="I132" s="78">
        <v>0</v>
      </c>
      <c r="J132" s="87" t="s">
        <v>1574</v>
      </c>
      <c r="K132" s="87" t="s">
        <v>1574</v>
      </c>
    </row>
    <row r="133" spans="2:11" ht="24">
      <c r="B133" s="75" t="s">
        <v>822</v>
      </c>
      <c r="C133" s="76" t="s">
        <v>881</v>
      </c>
      <c r="D133" s="76"/>
      <c r="E133" s="77"/>
      <c r="F133" s="77"/>
      <c r="G133" s="78">
        <v>10</v>
      </c>
      <c r="H133" s="78">
        <v>10</v>
      </c>
      <c r="I133" s="78">
        <v>0</v>
      </c>
      <c r="J133" s="87">
        <v>0</v>
      </c>
      <c r="K133" s="87">
        <v>0</v>
      </c>
    </row>
    <row r="134" spans="2:11" ht="24">
      <c r="B134" s="75" t="s">
        <v>275</v>
      </c>
      <c r="C134" s="76" t="s">
        <v>881</v>
      </c>
      <c r="D134" s="76">
        <v>200</v>
      </c>
      <c r="E134" s="77" t="s">
        <v>274</v>
      </c>
      <c r="F134" s="77" t="s">
        <v>182</v>
      </c>
      <c r="G134" s="78">
        <v>10</v>
      </c>
      <c r="H134" s="78">
        <v>10</v>
      </c>
      <c r="I134" s="78">
        <v>0</v>
      </c>
      <c r="J134" s="87">
        <v>0</v>
      </c>
      <c r="K134" s="87">
        <v>0</v>
      </c>
    </row>
    <row r="135" spans="2:11" ht="24">
      <c r="B135" s="75" t="s">
        <v>833</v>
      </c>
      <c r="C135" s="76" t="s">
        <v>883</v>
      </c>
      <c r="D135" s="76"/>
      <c r="E135" s="77"/>
      <c r="F135" s="77"/>
      <c r="G135" s="78">
        <v>66.84</v>
      </c>
      <c r="H135" s="78">
        <v>66.84</v>
      </c>
      <c r="I135" s="78">
        <v>14.98133</v>
      </c>
      <c r="J135" s="87">
        <v>0.22413719329742668</v>
      </c>
      <c r="K135" s="87">
        <v>0.22413719329742668</v>
      </c>
    </row>
    <row r="136" spans="2:11" ht="24">
      <c r="B136" s="75" t="s">
        <v>275</v>
      </c>
      <c r="C136" s="76" t="s">
        <v>883</v>
      </c>
      <c r="D136" s="76">
        <v>200</v>
      </c>
      <c r="E136" s="77" t="s">
        <v>274</v>
      </c>
      <c r="F136" s="77" t="s">
        <v>182</v>
      </c>
      <c r="G136" s="78">
        <v>66.84</v>
      </c>
      <c r="H136" s="78">
        <v>66.84</v>
      </c>
      <c r="I136" s="78">
        <v>14.98133</v>
      </c>
      <c r="J136" s="87">
        <v>0.22413719329742668</v>
      </c>
      <c r="K136" s="87">
        <v>0.22413719329742668</v>
      </c>
    </row>
    <row r="137" spans="2:11" ht="48">
      <c r="B137" s="75" t="s">
        <v>840</v>
      </c>
      <c r="C137" s="76" t="s">
        <v>885</v>
      </c>
      <c r="D137" s="76"/>
      <c r="E137" s="77"/>
      <c r="F137" s="77"/>
      <c r="G137" s="78">
        <v>0</v>
      </c>
      <c r="H137" s="78">
        <v>0</v>
      </c>
      <c r="I137" s="78">
        <v>0</v>
      </c>
      <c r="J137" s="87" t="s">
        <v>1574</v>
      </c>
      <c r="K137" s="87" t="s">
        <v>1574</v>
      </c>
    </row>
    <row r="138" spans="2:11" ht="24">
      <c r="B138" s="75" t="s">
        <v>275</v>
      </c>
      <c r="C138" s="76" t="s">
        <v>885</v>
      </c>
      <c r="D138" s="76">
        <v>200</v>
      </c>
      <c r="E138" s="77" t="s">
        <v>274</v>
      </c>
      <c r="F138" s="77" t="s">
        <v>182</v>
      </c>
      <c r="G138" s="78">
        <v>0</v>
      </c>
      <c r="H138" s="78">
        <v>0</v>
      </c>
      <c r="I138" s="78">
        <v>0</v>
      </c>
      <c r="J138" s="87" t="s">
        <v>1574</v>
      </c>
      <c r="K138" s="87" t="s">
        <v>1574</v>
      </c>
    </row>
    <row r="139" spans="2:11" ht="36">
      <c r="B139" s="75" t="s">
        <v>891</v>
      </c>
      <c r="C139" s="76" t="s">
        <v>324</v>
      </c>
      <c r="D139" s="76"/>
      <c r="E139" s="77"/>
      <c r="F139" s="77"/>
      <c r="G139" s="78">
        <v>0</v>
      </c>
      <c r="H139" s="78">
        <v>150</v>
      </c>
      <c r="I139" s="78">
        <v>0</v>
      </c>
      <c r="J139" s="87" t="s">
        <v>1574</v>
      </c>
      <c r="K139" s="87">
        <v>0</v>
      </c>
    </row>
    <row r="140" spans="2:11" ht="24">
      <c r="B140" s="75" t="s">
        <v>227</v>
      </c>
      <c r="C140" s="76" t="s">
        <v>325</v>
      </c>
      <c r="D140" s="76"/>
      <c r="E140" s="77"/>
      <c r="F140" s="77"/>
      <c r="G140" s="78">
        <v>0</v>
      </c>
      <c r="H140" s="78">
        <v>0</v>
      </c>
      <c r="I140" s="78">
        <v>0</v>
      </c>
      <c r="J140" s="87" t="s">
        <v>1574</v>
      </c>
      <c r="K140" s="87" t="s">
        <v>1574</v>
      </c>
    </row>
    <row r="141" spans="2:11" ht="24">
      <c r="B141" s="75" t="s">
        <v>275</v>
      </c>
      <c r="C141" s="76" t="s">
        <v>325</v>
      </c>
      <c r="D141" s="76">
        <v>200</v>
      </c>
      <c r="E141" s="77" t="s">
        <v>274</v>
      </c>
      <c r="F141" s="77" t="s">
        <v>182</v>
      </c>
      <c r="G141" s="78">
        <v>0</v>
      </c>
      <c r="H141" s="78">
        <v>0</v>
      </c>
      <c r="I141" s="78">
        <v>0</v>
      </c>
      <c r="J141" s="87" t="s">
        <v>1574</v>
      </c>
      <c r="K141" s="87" t="s">
        <v>1574</v>
      </c>
    </row>
    <row r="142" spans="2:11" ht="48">
      <c r="B142" s="75" t="s">
        <v>892</v>
      </c>
      <c r="C142" s="76" t="s">
        <v>896</v>
      </c>
      <c r="D142" s="76"/>
      <c r="E142" s="77"/>
      <c r="F142" s="77"/>
      <c r="G142" s="78">
        <v>150</v>
      </c>
      <c r="H142" s="78">
        <v>150</v>
      </c>
      <c r="I142" s="78">
        <v>0</v>
      </c>
      <c r="J142" s="87">
        <v>0</v>
      </c>
      <c r="K142" s="87">
        <v>0</v>
      </c>
    </row>
    <row r="143" spans="2:11" ht="24">
      <c r="B143" s="75" t="s">
        <v>275</v>
      </c>
      <c r="C143" s="76" t="s">
        <v>896</v>
      </c>
      <c r="D143" s="76">
        <v>200</v>
      </c>
      <c r="E143" s="77" t="s">
        <v>274</v>
      </c>
      <c r="F143" s="77" t="s">
        <v>270</v>
      </c>
      <c r="G143" s="78">
        <v>150</v>
      </c>
      <c r="H143" s="78">
        <v>150</v>
      </c>
      <c r="I143" s="78">
        <v>0</v>
      </c>
      <c r="J143" s="87">
        <v>0</v>
      </c>
      <c r="K143" s="87">
        <v>0</v>
      </c>
    </row>
    <row r="144" spans="2:11" ht="48">
      <c r="B144" s="75" t="s">
        <v>899</v>
      </c>
      <c r="C144" s="76" t="s">
        <v>900</v>
      </c>
      <c r="D144" s="76"/>
      <c r="E144" s="77"/>
      <c r="F144" s="77"/>
      <c r="G144" s="78">
        <v>32</v>
      </c>
      <c r="H144" s="78">
        <v>32</v>
      </c>
      <c r="I144" s="78">
        <v>0</v>
      </c>
      <c r="J144" s="87">
        <v>0</v>
      </c>
      <c r="K144" s="87">
        <v>0</v>
      </c>
    </row>
    <row r="145" spans="2:11" ht="72">
      <c r="B145" s="75" t="s">
        <v>322</v>
      </c>
      <c r="C145" s="76" t="s">
        <v>901</v>
      </c>
      <c r="D145" s="76"/>
      <c r="E145" s="77"/>
      <c r="F145" s="77"/>
      <c r="G145" s="78">
        <v>32</v>
      </c>
      <c r="H145" s="78">
        <v>32</v>
      </c>
      <c r="I145" s="78">
        <v>0</v>
      </c>
      <c r="J145" s="87">
        <v>0</v>
      </c>
      <c r="K145" s="87">
        <v>0</v>
      </c>
    </row>
    <row r="146" spans="2:11" ht="12">
      <c r="B146" s="75" t="s">
        <v>85</v>
      </c>
      <c r="C146" s="76" t="s">
        <v>901</v>
      </c>
      <c r="D146" s="76">
        <v>540</v>
      </c>
      <c r="E146" s="77" t="s">
        <v>274</v>
      </c>
      <c r="F146" s="77" t="s">
        <v>270</v>
      </c>
      <c r="G146" s="78">
        <v>32</v>
      </c>
      <c r="H146" s="78">
        <v>32</v>
      </c>
      <c r="I146" s="78">
        <v>0</v>
      </c>
      <c r="J146" s="87">
        <v>0</v>
      </c>
      <c r="K146" s="87">
        <v>0</v>
      </c>
    </row>
    <row r="147" spans="2:11" ht="36">
      <c r="B147" s="75" t="s">
        <v>903</v>
      </c>
      <c r="C147" s="76" t="s">
        <v>904</v>
      </c>
      <c r="D147" s="76"/>
      <c r="E147" s="77"/>
      <c r="F147" s="77"/>
      <c r="G147" s="78">
        <v>202.5</v>
      </c>
      <c r="H147" s="78">
        <v>344.04</v>
      </c>
      <c r="I147" s="78">
        <v>72.86175</v>
      </c>
      <c r="J147" s="87">
        <v>0.35981111111111114</v>
      </c>
      <c r="K147" s="87">
        <v>0.21178278688524588</v>
      </c>
    </row>
    <row r="148" spans="2:11" ht="12">
      <c r="B148" s="75" t="s">
        <v>471</v>
      </c>
      <c r="C148" s="76" t="s">
        <v>905</v>
      </c>
      <c r="D148" s="76"/>
      <c r="E148" s="77"/>
      <c r="F148" s="77"/>
      <c r="G148" s="78">
        <v>202.5</v>
      </c>
      <c r="H148" s="78">
        <v>344.04</v>
      </c>
      <c r="I148" s="78">
        <v>72.86175</v>
      </c>
      <c r="J148" s="87">
        <v>0.35981111111111114</v>
      </c>
      <c r="K148" s="87">
        <v>0.21178278688524588</v>
      </c>
    </row>
    <row r="149" spans="2:11" ht="48">
      <c r="B149" s="75" t="s">
        <v>269</v>
      </c>
      <c r="C149" s="76" t="s">
        <v>905</v>
      </c>
      <c r="D149" s="76">
        <v>100</v>
      </c>
      <c r="E149" s="77" t="s">
        <v>274</v>
      </c>
      <c r="F149" s="77" t="s">
        <v>182</v>
      </c>
      <c r="G149" s="78">
        <v>200</v>
      </c>
      <c r="H149" s="78">
        <v>340.99</v>
      </c>
      <c r="I149" s="78">
        <v>72.86175</v>
      </c>
      <c r="J149" s="87">
        <v>0.36430875</v>
      </c>
      <c r="K149" s="87">
        <v>0.21367708730461304</v>
      </c>
    </row>
    <row r="150" spans="2:11" ht="24">
      <c r="B150" s="75" t="s">
        <v>275</v>
      </c>
      <c r="C150" s="76" t="s">
        <v>905</v>
      </c>
      <c r="D150" s="76">
        <v>200</v>
      </c>
      <c r="E150" s="77" t="s">
        <v>274</v>
      </c>
      <c r="F150" s="77" t="s">
        <v>182</v>
      </c>
      <c r="G150" s="78">
        <v>2.5</v>
      </c>
      <c r="H150" s="78">
        <v>3.05</v>
      </c>
      <c r="I150" s="78">
        <v>0</v>
      </c>
      <c r="J150" s="87">
        <v>0</v>
      </c>
      <c r="K150" s="87">
        <v>0</v>
      </c>
    </row>
    <row r="151" spans="2:11" ht="36">
      <c r="B151" s="75" t="s">
        <v>1457</v>
      </c>
      <c r="C151" s="76" t="s">
        <v>908</v>
      </c>
      <c r="D151" s="76"/>
      <c r="E151" s="77"/>
      <c r="F151" s="77"/>
      <c r="G151" s="78">
        <v>10</v>
      </c>
      <c r="H151" s="78">
        <v>10</v>
      </c>
      <c r="I151" s="78">
        <v>0</v>
      </c>
      <c r="J151" s="87">
        <v>0</v>
      </c>
      <c r="K151" s="87">
        <v>0</v>
      </c>
    </row>
    <row r="152" spans="2:11" ht="24">
      <c r="B152" s="75" t="s">
        <v>227</v>
      </c>
      <c r="C152" s="76" t="s">
        <v>910</v>
      </c>
      <c r="D152" s="76"/>
      <c r="E152" s="77"/>
      <c r="F152" s="77"/>
      <c r="G152" s="78">
        <v>10</v>
      </c>
      <c r="H152" s="78">
        <v>10</v>
      </c>
      <c r="I152" s="78">
        <v>0</v>
      </c>
      <c r="J152" s="87">
        <v>0</v>
      </c>
      <c r="K152" s="87">
        <v>0</v>
      </c>
    </row>
    <row r="153" spans="2:11" ht="24">
      <c r="B153" s="75" t="s">
        <v>275</v>
      </c>
      <c r="C153" s="76" t="s">
        <v>910</v>
      </c>
      <c r="D153" s="76">
        <v>200</v>
      </c>
      <c r="E153" s="77" t="s">
        <v>274</v>
      </c>
      <c r="F153" s="77" t="s">
        <v>182</v>
      </c>
      <c r="G153" s="78">
        <v>10</v>
      </c>
      <c r="H153" s="78">
        <v>10</v>
      </c>
      <c r="I153" s="78">
        <v>0</v>
      </c>
      <c r="J153" s="87">
        <v>0</v>
      </c>
      <c r="K153" s="87">
        <v>0</v>
      </c>
    </row>
    <row r="154" spans="2:11" ht="24">
      <c r="B154" s="82" t="s">
        <v>1450</v>
      </c>
      <c r="C154" s="79" t="s">
        <v>326</v>
      </c>
      <c r="D154" s="79"/>
      <c r="E154" s="80"/>
      <c r="F154" s="80"/>
      <c r="G154" s="81">
        <v>150</v>
      </c>
      <c r="H154" s="81">
        <v>150</v>
      </c>
      <c r="I154" s="81">
        <v>0</v>
      </c>
      <c r="J154" s="87">
        <v>0</v>
      </c>
      <c r="K154" s="87">
        <v>0</v>
      </c>
    </row>
    <row r="155" spans="2:11" ht="36">
      <c r="B155" s="82" t="s">
        <v>912</v>
      </c>
      <c r="C155" s="79" t="s">
        <v>327</v>
      </c>
      <c r="D155" s="79"/>
      <c r="E155" s="80"/>
      <c r="F155" s="80"/>
      <c r="G155" s="81">
        <v>150</v>
      </c>
      <c r="H155" s="81">
        <v>150</v>
      </c>
      <c r="I155" s="81">
        <v>0</v>
      </c>
      <c r="J155" s="87">
        <v>0</v>
      </c>
      <c r="K155" s="87">
        <v>0</v>
      </c>
    </row>
    <row r="156" spans="2:11" ht="12">
      <c r="B156" s="82" t="s">
        <v>328</v>
      </c>
      <c r="C156" s="79" t="s">
        <v>327</v>
      </c>
      <c r="D156" s="79">
        <v>520</v>
      </c>
      <c r="E156" s="80" t="s">
        <v>270</v>
      </c>
      <c r="F156" s="80" t="s">
        <v>185</v>
      </c>
      <c r="G156" s="81">
        <v>150</v>
      </c>
      <c r="H156" s="81">
        <v>150</v>
      </c>
      <c r="I156" s="81">
        <v>0</v>
      </c>
      <c r="J156" s="87">
        <v>0</v>
      </c>
      <c r="K156" s="87">
        <v>0</v>
      </c>
    </row>
    <row r="157" spans="2:11" ht="36">
      <c r="B157" s="82" t="s">
        <v>256</v>
      </c>
      <c r="C157" s="79" t="s">
        <v>330</v>
      </c>
      <c r="D157" s="79"/>
      <c r="E157" s="80"/>
      <c r="F157" s="80"/>
      <c r="G157" s="81">
        <v>78487.96699999999</v>
      </c>
      <c r="H157" s="81">
        <v>84638.89946</v>
      </c>
      <c r="I157" s="81">
        <v>19727.2548</v>
      </c>
      <c r="J157" s="87">
        <v>0.2513411361514817</v>
      </c>
      <c r="K157" s="87">
        <v>0.23307551168388027</v>
      </c>
    </row>
    <row r="158" spans="2:11" ht="48">
      <c r="B158" s="82" t="s">
        <v>923</v>
      </c>
      <c r="C158" s="79" t="s">
        <v>331</v>
      </c>
      <c r="D158" s="79"/>
      <c r="E158" s="80"/>
      <c r="F158" s="80"/>
      <c r="G158" s="81">
        <v>23330.588</v>
      </c>
      <c r="H158" s="81">
        <v>27612.83085</v>
      </c>
      <c r="I158" s="81">
        <v>6129.53032</v>
      </c>
      <c r="J158" s="87">
        <v>0.26272506805229257</v>
      </c>
      <c r="K158" s="87">
        <v>0.22198123594415892</v>
      </c>
    </row>
    <row r="159" spans="2:11" ht="12">
      <c r="B159" s="82" t="s">
        <v>332</v>
      </c>
      <c r="C159" s="79" t="s">
        <v>333</v>
      </c>
      <c r="D159" s="79"/>
      <c r="E159" s="80"/>
      <c r="F159" s="80"/>
      <c r="G159" s="81">
        <v>8444.836</v>
      </c>
      <c r="H159" s="81">
        <v>12516.20643</v>
      </c>
      <c r="I159" s="81">
        <v>3120.9296299999996</v>
      </c>
      <c r="J159" s="87">
        <v>0.36956663575231063</v>
      </c>
      <c r="K159" s="87">
        <v>0.24935108313006624</v>
      </c>
    </row>
    <row r="160" spans="2:11" ht="48">
      <c r="B160" s="83" t="s">
        <v>269</v>
      </c>
      <c r="C160" s="79" t="s">
        <v>333</v>
      </c>
      <c r="D160" s="79">
        <v>100</v>
      </c>
      <c r="E160" s="80" t="s">
        <v>272</v>
      </c>
      <c r="F160" s="80" t="s">
        <v>182</v>
      </c>
      <c r="G160" s="81">
        <v>7463.923</v>
      </c>
      <c r="H160" s="81">
        <v>11745.194</v>
      </c>
      <c r="I160" s="81">
        <v>2927.34979</v>
      </c>
      <c r="J160" s="87">
        <v>0.3921998913975935</v>
      </c>
      <c r="K160" s="87">
        <v>0.24923809602463784</v>
      </c>
    </row>
    <row r="161" spans="2:11" ht="24">
      <c r="B161" s="75" t="s">
        <v>275</v>
      </c>
      <c r="C161" s="76" t="s">
        <v>333</v>
      </c>
      <c r="D161" s="76">
        <v>200</v>
      </c>
      <c r="E161" s="77" t="s">
        <v>272</v>
      </c>
      <c r="F161" s="77" t="s">
        <v>182</v>
      </c>
      <c r="G161" s="78">
        <v>535.34</v>
      </c>
      <c r="H161" s="78">
        <v>535.34</v>
      </c>
      <c r="I161" s="78">
        <v>140.59482</v>
      </c>
      <c r="J161" s="87">
        <v>0.2626271528374491</v>
      </c>
      <c r="K161" s="87">
        <v>0.2626271528374491</v>
      </c>
    </row>
    <row r="162" spans="2:11" ht="12">
      <c r="B162" s="75" t="s">
        <v>531</v>
      </c>
      <c r="C162" s="76" t="s">
        <v>333</v>
      </c>
      <c r="D162" s="76">
        <v>830</v>
      </c>
      <c r="E162" s="77" t="s">
        <v>272</v>
      </c>
      <c r="F162" s="77" t="s">
        <v>182</v>
      </c>
      <c r="G162" s="78">
        <v>0</v>
      </c>
      <c r="H162" s="78">
        <v>32.31797</v>
      </c>
      <c r="I162" s="78">
        <v>32.24702</v>
      </c>
      <c r="J162" s="87" t="s">
        <v>1574</v>
      </c>
      <c r="K162" s="87">
        <v>0.9978046269614087</v>
      </c>
    </row>
    <row r="163" spans="2:11" ht="12">
      <c r="B163" s="75" t="s">
        <v>277</v>
      </c>
      <c r="C163" s="76" t="s">
        <v>333</v>
      </c>
      <c r="D163" s="76">
        <v>850</v>
      </c>
      <c r="E163" s="77" t="s">
        <v>272</v>
      </c>
      <c r="F163" s="77" t="s">
        <v>182</v>
      </c>
      <c r="G163" s="78">
        <v>445.573</v>
      </c>
      <c r="H163" s="78">
        <v>203.35446</v>
      </c>
      <c r="I163" s="78">
        <v>20.738</v>
      </c>
      <c r="J163" s="87">
        <v>0.046542317420490024</v>
      </c>
      <c r="K163" s="87">
        <v>0.10197956809012206</v>
      </c>
    </row>
    <row r="164" spans="2:11" ht="24">
      <c r="B164" s="75" t="s">
        <v>334</v>
      </c>
      <c r="C164" s="76" t="s">
        <v>335</v>
      </c>
      <c r="D164" s="76"/>
      <c r="E164" s="77"/>
      <c r="F164" s="77"/>
      <c r="G164" s="78">
        <v>4937.4</v>
      </c>
      <c r="H164" s="78">
        <v>4937.4</v>
      </c>
      <c r="I164" s="78">
        <v>518.03142</v>
      </c>
      <c r="J164" s="87">
        <v>0.10491988090898045</v>
      </c>
      <c r="K164" s="87">
        <v>0.10491988090898045</v>
      </c>
    </row>
    <row r="165" spans="2:11" ht="24">
      <c r="B165" s="75" t="s">
        <v>275</v>
      </c>
      <c r="C165" s="76" t="s">
        <v>335</v>
      </c>
      <c r="D165" s="76">
        <v>200</v>
      </c>
      <c r="E165" s="77" t="s">
        <v>272</v>
      </c>
      <c r="F165" s="77" t="s">
        <v>182</v>
      </c>
      <c r="G165" s="78">
        <v>4937.4</v>
      </c>
      <c r="H165" s="78">
        <v>4937.4</v>
      </c>
      <c r="I165" s="78">
        <v>518.03142</v>
      </c>
      <c r="J165" s="87">
        <v>0.10491988090898045</v>
      </c>
      <c r="K165" s="87">
        <v>0.10491988090898045</v>
      </c>
    </row>
    <row r="166" spans="2:11" ht="24">
      <c r="B166" s="75" t="s">
        <v>344</v>
      </c>
      <c r="C166" s="76" t="s">
        <v>487</v>
      </c>
      <c r="D166" s="76"/>
      <c r="E166" s="77"/>
      <c r="F166" s="77"/>
      <c r="G166" s="78">
        <v>144</v>
      </c>
      <c r="H166" s="78">
        <v>144</v>
      </c>
      <c r="I166" s="78">
        <v>0</v>
      </c>
      <c r="J166" s="87">
        <v>0</v>
      </c>
      <c r="K166" s="87">
        <v>0</v>
      </c>
    </row>
    <row r="167" spans="2:11" ht="24">
      <c r="B167" s="75" t="s">
        <v>275</v>
      </c>
      <c r="C167" s="76" t="s">
        <v>487</v>
      </c>
      <c r="D167" s="76">
        <v>200</v>
      </c>
      <c r="E167" s="77" t="s">
        <v>272</v>
      </c>
      <c r="F167" s="77" t="s">
        <v>182</v>
      </c>
      <c r="G167" s="78">
        <v>144</v>
      </c>
      <c r="H167" s="78">
        <v>144</v>
      </c>
      <c r="I167" s="78">
        <v>0</v>
      </c>
      <c r="J167" s="87">
        <v>0</v>
      </c>
      <c r="K167" s="87">
        <v>0</v>
      </c>
    </row>
    <row r="168" spans="2:11" ht="24">
      <c r="B168" s="75" t="s">
        <v>227</v>
      </c>
      <c r="C168" s="76" t="s">
        <v>336</v>
      </c>
      <c r="D168" s="76">
        <v>200</v>
      </c>
      <c r="E168" s="77"/>
      <c r="F168" s="77"/>
      <c r="G168" s="78">
        <v>0</v>
      </c>
      <c r="H168" s="78">
        <v>0</v>
      </c>
      <c r="I168" s="78">
        <v>0</v>
      </c>
      <c r="J168" s="87" t="s">
        <v>1574</v>
      </c>
      <c r="K168" s="87" t="s">
        <v>1574</v>
      </c>
    </row>
    <row r="169" spans="2:11" ht="24">
      <c r="B169" s="75" t="s">
        <v>275</v>
      </c>
      <c r="C169" s="76" t="s">
        <v>336</v>
      </c>
      <c r="D169" s="76">
        <v>200</v>
      </c>
      <c r="E169" s="77" t="s">
        <v>272</v>
      </c>
      <c r="F169" s="77" t="s">
        <v>182</v>
      </c>
      <c r="G169" s="78">
        <v>0</v>
      </c>
      <c r="H169" s="78">
        <v>0</v>
      </c>
      <c r="I169" s="78">
        <v>0</v>
      </c>
      <c r="J169" s="87" t="s">
        <v>1574</v>
      </c>
      <c r="K169" s="87" t="s">
        <v>1574</v>
      </c>
    </row>
    <row r="170" spans="2:11" ht="24">
      <c r="B170" s="75" t="s">
        <v>822</v>
      </c>
      <c r="C170" s="76" t="s">
        <v>926</v>
      </c>
      <c r="D170" s="76"/>
      <c r="E170" s="77"/>
      <c r="F170" s="77"/>
      <c r="G170" s="78">
        <v>30</v>
      </c>
      <c r="H170" s="78">
        <v>260</v>
      </c>
      <c r="I170" s="78">
        <v>260</v>
      </c>
      <c r="J170" s="87">
        <v>8.666666666666666</v>
      </c>
      <c r="K170" s="87">
        <v>1</v>
      </c>
    </row>
    <row r="171" spans="2:11" ht="24">
      <c r="B171" s="75" t="s">
        <v>275</v>
      </c>
      <c r="C171" s="76" t="s">
        <v>926</v>
      </c>
      <c r="D171" s="76">
        <v>200</v>
      </c>
      <c r="E171" s="77" t="s">
        <v>272</v>
      </c>
      <c r="F171" s="77" t="s">
        <v>182</v>
      </c>
      <c r="G171" s="78">
        <v>30</v>
      </c>
      <c r="H171" s="78">
        <v>260</v>
      </c>
      <c r="I171" s="78">
        <v>260</v>
      </c>
      <c r="J171" s="87">
        <v>8.666666666666666</v>
      </c>
      <c r="K171" s="87">
        <v>1</v>
      </c>
    </row>
    <row r="172" spans="2:11" ht="24">
      <c r="B172" s="75" t="s">
        <v>833</v>
      </c>
      <c r="C172" s="76" t="s">
        <v>927</v>
      </c>
      <c r="D172" s="76"/>
      <c r="E172" s="77"/>
      <c r="F172" s="77"/>
      <c r="G172" s="78">
        <v>425.428</v>
      </c>
      <c r="H172" s="78">
        <v>195.428</v>
      </c>
      <c r="I172" s="78">
        <v>127.61148</v>
      </c>
      <c r="J172" s="87">
        <v>0.2999602282877479</v>
      </c>
      <c r="K172" s="87">
        <v>0.6529846286100252</v>
      </c>
    </row>
    <row r="173" spans="2:11" ht="24">
      <c r="B173" s="75" t="s">
        <v>275</v>
      </c>
      <c r="C173" s="76" t="s">
        <v>927</v>
      </c>
      <c r="D173" s="76">
        <v>200</v>
      </c>
      <c r="E173" s="77" t="s">
        <v>272</v>
      </c>
      <c r="F173" s="77" t="s">
        <v>182</v>
      </c>
      <c r="G173" s="78">
        <v>425.428</v>
      </c>
      <c r="H173" s="78">
        <v>195.428</v>
      </c>
      <c r="I173" s="78">
        <v>127.61148</v>
      </c>
      <c r="J173" s="87">
        <v>0.2999602282877479</v>
      </c>
      <c r="K173" s="87">
        <v>0.6529846286100252</v>
      </c>
    </row>
    <row r="174" spans="2:11" ht="48">
      <c r="B174" s="75" t="s">
        <v>840</v>
      </c>
      <c r="C174" s="76" t="s">
        <v>928</v>
      </c>
      <c r="D174" s="76"/>
      <c r="E174" s="77"/>
      <c r="F174" s="77"/>
      <c r="G174" s="78">
        <v>64.924</v>
      </c>
      <c r="H174" s="78">
        <v>275.79642</v>
      </c>
      <c r="I174" s="78">
        <v>238.6972</v>
      </c>
      <c r="J174" s="87">
        <v>3.676563366397634</v>
      </c>
      <c r="K174" s="87">
        <v>0.8654833155557277</v>
      </c>
    </row>
    <row r="175" spans="2:11" ht="24">
      <c r="B175" s="75" t="s">
        <v>275</v>
      </c>
      <c r="C175" s="76" t="s">
        <v>928</v>
      </c>
      <c r="D175" s="76">
        <v>200</v>
      </c>
      <c r="E175" s="77" t="s">
        <v>272</v>
      </c>
      <c r="F175" s="77" t="s">
        <v>182</v>
      </c>
      <c r="G175" s="78">
        <v>64.924</v>
      </c>
      <c r="H175" s="78">
        <v>275.79642</v>
      </c>
      <c r="I175" s="78">
        <v>238.6972</v>
      </c>
      <c r="J175" s="87">
        <v>3.676563366397634</v>
      </c>
      <c r="K175" s="87">
        <v>0.8654833155557277</v>
      </c>
    </row>
    <row r="176" spans="2:11" ht="36">
      <c r="B176" s="75" t="s">
        <v>337</v>
      </c>
      <c r="C176" s="76" t="s">
        <v>338</v>
      </c>
      <c r="D176" s="76"/>
      <c r="E176" s="77"/>
      <c r="F176" s="77"/>
      <c r="G176" s="78">
        <v>9284</v>
      </c>
      <c r="H176" s="78">
        <v>9284</v>
      </c>
      <c r="I176" s="78">
        <v>1864.2605899999999</v>
      </c>
      <c r="J176" s="87">
        <v>0.20080359651012494</v>
      </c>
      <c r="K176" s="87">
        <v>0.20080359651012494</v>
      </c>
    </row>
    <row r="177" spans="2:11" ht="48">
      <c r="B177" s="75" t="s">
        <v>269</v>
      </c>
      <c r="C177" s="76" t="s">
        <v>338</v>
      </c>
      <c r="D177" s="76">
        <v>100</v>
      </c>
      <c r="E177" s="77" t="s">
        <v>272</v>
      </c>
      <c r="F177" s="77" t="s">
        <v>182</v>
      </c>
      <c r="G177" s="78">
        <v>8950</v>
      </c>
      <c r="H177" s="78">
        <v>8947.98</v>
      </c>
      <c r="I177" s="78">
        <v>1811.57459</v>
      </c>
      <c r="J177" s="87">
        <v>0.20241056871508378</v>
      </c>
      <c r="K177" s="87">
        <v>0.20245626275427528</v>
      </c>
    </row>
    <row r="178" spans="2:11" ht="24">
      <c r="B178" s="75" t="s">
        <v>275</v>
      </c>
      <c r="C178" s="76" t="s">
        <v>338</v>
      </c>
      <c r="D178" s="76">
        <v>200</v>
      </c>
      <c r="E178" s="77" t="s">
        <v>272</v>
      </c>
      <c r="F178" s="77" t="s">
        <v>182</v>
      </c>
      <c r="G178" s="78">
        <v>334</v>
      </c>
      <c r="H178" s="78">
        <v>334</v>
      </c>
      <c r="I178" s="78">
        <v>50.666</v>
      </c>
      <c r="J178" s="87">
        <v>0.1516946107784431</v>
      </c>
      <c r="K178" s="87">
        <v>0.1516946107784431</v>
      </c>
    </row>
    <row r="179" spans="2:11" ht="12">
      <c r="B179" s="75" t="s">
        <v>356</v>
      </c>
      <c r="C179" s="76" t="s">
        <v>338</v>
      </c>
      <c r="D179" s="76">
        <v>300</v>
      </c>
      <c r="E179" s="77" t="s">
        <v>272</v>
      </c>
      <c r="F179" s="77" t="s">
        <v>182</v>
      </c>
      <c r="G179" s="78">
        <v>0</v>
      </c>
      <c r="H179" s="78">
        <v>2.02</v>
      </c>
      <c r="I179" s="78">
        <v>2.02</v>
      </c>
      <c r="J179" s="87" t="s">
        <v>1574</v>
      </c>
      <c r="K179" s="87">
        <v>1</v>
      </c>
    </row>
    <row r="180" spans="2:11" ht="48">
      <c r="B180" s="75" t="s">
        <v>931</v>
      </c>
      <c r="C180" s="76" t="s">
        <v>339</v>
      </c>
      <c r="D180" s="76"/>
      <c r="E180" s="77"/>
      <c r="F180" s="77"/>
      <c r="G180" s="78">
        <v>53113.577</v>
      </c>
      <c r="H180" s="78">
        <v>54475.03961</v>
      </c>
      <c r="I180" s="78">
        <v>13134.50789</v>
      </c>
      <c r="J180" s="87">
        <v>0.2472909683714204</v>
      </c>
      <c r="K180" s="87">
        <v>0.24111057071336017</v>
      </c>
    </row>
    <row r="181" spans="2:11" ht="24">
      <c r="B181" s="75" t="s">
        <v>340</v>
      </c>
      <c r="C181" s="76" t="s">
        <v>341</v>
      </c>
      <c r="D181" s="76"/>
      <c r="E181" s="77"/>
      <c r="F181" s="77"/>
      <c r="G181" s="78">
        <v>2873.8469999999998</v>
      </c>
      <c r="H181" s="78">
        <v>3736.7501599999996</v>
      </c>
      <c r="I181" s="78">
        <v>1744.59591</v>
      </c>
      <c r="J181" s="87">
        <v>0.6070594259193339</v>
      </c>
      <c r="K181" s="87">
        <v>0.466875181722077</v>
      </c>
    </row>
    <row r="182" spans="2:11" ht="48">
      <c r="B182" s="75" t="s">
        <v>269</v>
      </c>
      <c r="C182" s="76" t="s">
        <v>341</v>
      </c>
      <c r="D182" s="76">
        <v>100</v>
      </c>
      <c r="E182" s="77" t="s">
        <v>272</v>
      </c>
      <c r="F182" s="77" t="s">
        <v>183</v>
      </c>
      <c r="G182" s="78">
        <v>1177.7</v>
      </c>
      <c r="H182" s="78">
        <v>1745.35046</v>
      </c>
      <c r="I182" s="78">
        <v>782.87623</v>
      </c>
      <c r="J182" s="87">
        <v>0.6647501316124649</v>
      </c>
      <c r="K182" s="87">
        <v>0.4485495881440338</v>
      </c>
    </row>
    <row r="183" spans="2:11" ht="24">
      <c r="B183" s="75" t="s">
        <v>275</v>
      </c>
      <c r="C183" s="76" t="s">
        <v>341</v>
      </c>
      <c r="D183" s="76">
        <v>200</v>
      </c>
      <c r="E183" s="77" t="s">
        <v>272</v>
      </c>
      <c r="F183" s="77" t="s">
        <v>183</v>
      </c>
      <c r="G183" s="78">
        <v>1270.29</v>
      </c>
      <c r="H183" s="78">
        <v>1355.64213</v>
      </c>
      <c r="I183" s="78">
        <v>446.3301</v>
      </c>
      <c r="J183" s="87">
        <v>0.3513607916302577</v>
      </c>
      <c r="K183" s="87">
        <v>0.32923888253605693</v>
      </c>
    </row>
    <row r="184" spans="2:11" ht="12">
      <c r="B184" s="75" t="s">
        <v>531</v>
      </c>
      <c r="C184" s="76" t="s">
        <v>341</v>
      </c>
      <c r="D184" s="76">
        <v>830</v>
      </c>
      <c r="E184" s="77" t="s">
        <v>272</v>
      </c>
      <c r="F184" s="77" t="s">
        <v>183</v>
      </c>
      <c r="G184" s="78"/>
      <c r="H184" s="78">
        <v>191.79186</v>
      </c>
      <c r="I184" s="78">
        <v>191.69706</v>
      </c>
      <c r="J184" s="87" t="s">
        <v>1574</v>
      </c>
      <c r="K184" s="87">
        <v>0.99950571416326</v>
      </c>
    </row>
    <row r="185" spans="2:11" ht="12">
      <c r="B185" s="83" t="s">
        <v>277</v>
      </c>
      <c r="C185" s="76" t="s">
        <v>341</v>
      </c>
      <c r="D185" s="76">
        <v>850</v>
      </c>
      <c r="E185" s="77" t="s">
        <v>272</v>
      </c>
      <c r="F185" s="77" t="s">
        <v>183</v>
      </c>
      <c r="G185" s="78">
        <v>425.857</v>
      </c>
      <c r="H185" s="78">
        <v>443.96571</v>
      </c>
      <c r="I185" s="78">
        <v>323.69252</v>
      </c>
      <c r="J185" s="87">
        <v>0.7600967460908239</v>
      </c>
      <c r="K185" s="87">
        <v>0.7290935149023108</v>
      </c>
    </row>
    <row r="186" spans="2:11" ht="24">
      <c r="B186" s="75" t="s">
        <v>342</v>
      </c>
      <c r="C186" s="76" t="s">
        <v>343</v>
      </c>
      <c r="D186" s="76"/>
      <c r="E186" s="77"/>
      <c r="F186" s="77"/>
      <c r="G186" s="78">
        <v>3567.11</v>
      </c>
      <c r="H186" s="78">
        <v>3567.11</v>
      </c>
      <c r="I186" s="78">
        <v>825.2834</v>
      </c>
      <c r="J186" s="87">
        <v>0.23135911143755028</v>
      </c>
      <c r="K186" s="87">
        <v>0.23135911143755028</v>
      </c>
    </row>
    <row r="187" spans="2:11" ht="24">
      <c r="B187" s="75" t="s">
        <v>275</v>
      </c>
      <c r="C187" s="76" t="s">
        <v>343</v>
      </c>
      <c r="D187" s="76">
        <v>200</v>
      </c>
      <c r="E187" s="77" t="s">
        <v>272</v>
      </c>
      <c r="F187" s="77" t="s">
        <v>183</v>
      </c>
      <c r="G187" s="78">
        <v>3567.11</v>
      </c>
      <c r="H187" s="78">
        <v>3567.11</v>
      </c>
      <c r="I187" s="78">
        <v>825.2834</v>
      </c>
      <c r="J187" s="87">
        <v>0.23135911143755028</v>
      </c>
      <c r="K187" s="87">
        <v>0.23135911143755028</v>
      </c>
    </row>
    <row r="188" spans="2:11" ht="24">
      <c r="B188" s="75" t="s">
        <v>344</v>
      </c>
      <c r="C188" s="76" t="s">
        <v>345</v>
      </c>
      <c r="D188" s="76"/>
      <c r="E188" s="77"/>
      <c r="F188" s="77"/>
      <c r="G188" s="78">
        <v>68.9</v>
      </c>
      <c r="H188" s="78">
        <v>68.9</v>
      </c>
      <c r="I188" s="78">
        <v>9.3746</v>
      </c>
      <c r="J188" s="87">
        <v>0.1360609579100145</v>
      </c>
      <c r="K188" s="87">
        <v>0.1360609579100145</v>
      </c>
    </row>
    <row r="189" spans="2:11" ht="24">
      <c r="B189" s="75" t="s">
        <v>275</v>
      </c>
      <c r="C189" s="76" t="s">
        <v>345</v>
      </c>
      <c r="D189" s="76">
        <v>200</v>
      </c>
      <c r="E189" s="77" t="s">
        <v>272</v>
      </c>
      <c r="F189" s="77" t="s">
        <v>183</v>
      </c>
      <c r="G189" s="78">
        <v>68.9</v>
      </c>
      <c r="H189" s="78">
        <v>68.9</v>
      </c>
      <c r="I189" s="78">
        <v>9.3746</v>
      </c>
      <c r="J189" s="87">
        <v>0.1360609579100145</v>
      </c>
      <c r="K189" s="87">
        <v>0.1360609579100145</v>
      </c>
    </row>
    <row r="190" spans="2:11" ht="24">
      <c r="B190" s="75" t="s">
        <v>227</v>
      </c>
      <c r="C190" s="76" t="s">
        <v>346</v>
      </c>
      <c r="D190" s="76"/>
      <c r="E190" s="77"/>
      <c r="F190" s="77"/>
      <c r="G190" s="78">
        <v>0</v>
      </c>
      <c r="H190" s="78">
        <v>0</v>
      </c>
      <c r="I190" s="78">
        <v>0</v>
      </c>
      <c r="J190" s="87" t="s">
        <v>1574</v>
      </c>
      <c r="K190" s="87" t="s">
        <v>1574</v>
      </c>
    </row>
    <row r="191" spans="2:11" ht="24">
      <c r="B191" s="75" t="s">
        <v>275</v>
      </c>
      <c r="C191" s="76" t="s">
        <v>346</v>
      </c>
      <c r="D191" s="76">
        <v>200</v>
      </c>
      <c r="E191" s="77" t="s">
        <v>272</v>
      </c>
      <c r="F191" s="77" t="s">
        <v>183</v>
      </c>
      <c r="G191" s="78">
        <v>0</v>
      </c>
      <c r="H191" s="78">
        <v>0</v>
      </c>
      <c r="I191" s="78">
        <v>0</v>
      </c>
      <c r="J191" s="87" t="s">
        <v>1574</v>
      </c>
      <c r="K191" s="87" t="s">
        <v>1574</v>
      </c>
    </row>
    <row r="192" spans="2:11" ht="24">
      <c r="B192" s="75" t="s">
        <v>822</v>
      </c>
      <c r="C192" s="76" t="s">
        <v>935</v>
      </c>
      <c r="D192" s="76"/>
      <c r="E192" s="77"/>
      <c r="F192" s="77"/>
      <c r="G192" s="78">
        <v>20</v>
      </c>
      <c r="H192" s="78">
        <v>400.39687</v>
      </c>
      <c r="I192" s="78">
        <v>400.39687</v>
      </c>
      <c r="J192" s="87">
        <v>20.0198435</v>
      </c>
      <c r="K192" s="87">
        <v>1</v>
      </c>
    </row>
    <row r="193" spans="2:11" ht="24">
      <c r="B193" s="75" t="s">
        <v>275</v>
      </c>
      <c r="C193" s="76" t="s">
        <v>935</v>
      </c>
      <c r="D193" s="76">
        <v>200</v>
      </c>
      <c r="E193" s="77" t="s">
        <v>272</v>
      </c>
      <c r="F193" s="77" t="s">
        <v>183</v>
      </c>
      <c r="G193" s="78">
        <v>20</v>
      </c>
      <c r="H193" s="78">
        <v>400.39687</v>
      </c>
      <c r="I193" s="78">
        <v>400.39687</v>
      </c>
      <c r="J193" s="87">
        <v>20.0198435</v>
      </c>
      <c r="K193" s="87">
        <v>1</v>
      </c>
    </row>
    <row r="194" spans="2:11" ht="24">
      <c r="B194" s="75" t="s">
        <v>833</v>
      </c>
      <c r="C194" s="76" t="s">
        <v>936</v>
      </c>
      <c r="D194" s="76"/>
      <c r="E194" s="77"/>
      <c r="F194" s="77"/>
      <c r="G194" s="78">
        <v>800</v>
      </c>
      <c r="H194" s="78">
        <v>701.75187</v>
      </c>
      <c r="I194" s="78">
        <v>335.8659</v>
      </c>
      <c r="J194" s="87">
        <v>0.41983237500000004</v>
      </c>
      <c r="K194" s="87">
        <v>0.47861062343873767</v>
      </c>
    </row>
    <row r="195" spans="2:11" ht="24">
      <c r="B195" s="75" t="s">
        <v>275</v>
      </c>
      <c r="C195" s="76" t="s">
        <v>936</v>
      </c>
      <c r="D195" s="76">
        <v>200</v>
      </c>
      <c r="E195" s="77" t="s">
        <v>272</v>
      </c>
      <c r="F195" s="77" t="s">
        <v>183</v>
      </c>
      <c r="G195" s="78">
        <v>800</v>
      </c>
      <c r="H195" s="78">
        <v>701.75187</v>
      </c>
      <c r="I195" s="78">
        <v>335.8659</v>
      </c>
      <c r="J195" s="87">
        <v>0.41983237500000004</v>
      </c>
      <c r="K195" s="87">
        <v>0.47861062343873767</v>
      </c>
    </row>
    <row r="196" spans="2:11" ht="48">
      <c r="B196" s="75" t="s">
        <v>840</v>
      </c>
      <c r="C196" s="76" t="s">
        <v>937</v>
      </c>
      <c r="D196" s="76"/>
      <c r="E196" s="77"/>
      <c r="F196" s="77"/>
      <c r="G196" s="78">
        <v>29.72</v>
      </c>
      <c r="H196" s="78">
        <v>221.25071</v>
      </c>
      <c r="I196" s="78">
        <v>198.61358</v>
      </c>
      <c r="J196" s="87">
        <v>6.682825706594886</v>
      </c>
      <c r="K196" s="87">
        <v>0.8976856164664964</v>
      </c>
    </row>
    <row r="197" spans="2:11" ht="24">
      <c r="B197" s="75" t="s">
        <v>275</v>
      </c>
      <c r="C197" s="76" t="s">
        <v>937</v>
      </c>
      <c r="D197" s="76">
        <v>200</v>
      </c>
      <c r="E197" s="77" t="s">
        <v>272</v>
      </c>
      <c r="F197" s="77" t="s">
        <v>183</v>
      </c>
      <c r="G197" s="78">
        <v>29.72</v>
      </c>
      <c r="H197" s="78">
        <v>221.25071</v>
      </c>
      <c r="I197" s="78">
        <v>198.61358</v>
      </c>
      <c r="J197" s="87">
        <v>6.682825706594886</v>
      </c>
      <c r="K197" s="87">
        <v>0.8976856164664964</v>
      </c>
    </row>
    <row r="198" spans="2:11" ht="72">
      <c r="B198" s="75" t="s">
        <v>347</v>
      </c>
      <c r="C198" s="76" t="s">
        <v>348</v>
      </c>
      <c r="D198" s="76"/>
      <c r="E198" s="77"/>
      <c r="F198" s="77"/>
      <c r="G198" s="78">
        <v>45448</v>
      </c>
      <c r="H198" s="78">
        <v>45448</v>
      </c>
      <c r="I198" s="78">
        <v>9562.25353</v>
      </c>
      <c r="J198" s="87">
        <v>0.21039987524203485</v>
      </c>
      <c r="K198" s="87">
        <v>0.21039987524203485</v>
      </c>
    </row>
    <row r="199" spans="2:11" ht="48">
      <c r="B199" s="75" t="s">
        <v>269</v>
      </c>
      <c r="C199" s="76" t="s">
        <v>348</v>
      </c>
      <c r="D199" s="76">
        <v>100</v>
      </c>
      <c r="E199" s="77" t="s">
        <v>272</v>
      </c>
      <c r="F199" s="77" t="s">
        <v>183</v>
      </c>
      <c r="G199" s="78">
        <v>44526</v>
      </c>
      <c r="H199" s="78">
        <v>44526</v>
      </c>
      <c r="I199" s="78">
        <v>9507.26654</v>
      </c>
      <c r="J199" s="87">
        <v>0.21352168485828507</v>
      </c>
      <c r="K199" s="87">
        <v>0.21352168485828507</v>
      </c>
    </row>
    <row r="200" spans="2:11" ht="24">
      <c r="B200" s="75" t="s">
        <v>275</v>
      </c>
      <c r="C200" s="76" t="s">
        <v>348</v>
      </c>
      <c r="D200" s="76">
        <v>200</v>
      </c>
      <c r="E200" s="77" t="s">
        <v>272</v>
      </c>
      <c r="F200" s="77" t="s">
        <v>183</v>
      </c>
      <c r="G200" s="78">
        <v>909</v>
      </c>
      <c r="H200" s="78">
        <v>909</v>
      </c>
      <c r="I200" s="78">
        <v>54.98699</v>
      </c>
      <c r="J200" s="87">
        <v>0.06049173817381738</v>
      </c>
      <c r="K200" s="87">
        <v>0.06049173817381738</v>
      </c>
    </row>
    <row r="201" spans="2:11" ht="12">
      <c r="B201" s="75" t="s">
        <v>356</v>
      </c>
      <c r="C201" s="76" t="s">
        <v>348</v>
      </c>
      <c r="D201" s="76">
        <v>300</v>
      </c>
      <c r="E201" s="77" t="s">
        <v>272</v>
      </c>
      <c r="F201" s="77" t="s">
        <v>183</v>
      </c>
      <c r="G201" s="78">
        <v>13</v>
      </c>
      <c r="H201" s="78">
        <v>13</v>
      </c>
      <c r="I201" s="78">
        <v>0</v>
      </c>
      <c r="J201" s="87">
        <v>0</v>
      </c>
      <c r="K201" s="87">
        <v>0</v>
      </c>
    </row>
    <row r="202" spans="2:11" ht="36">
      <c r="B202" s="75" t="s">
        <v>349</v>
      </c>
      <c r="C202" s="76" t="s">
        <v>350</v>
      </c>
      <c r="D202" s="76"/>
      <c r="E202" s="77"/>
      <c r="F202" s="77"/>
      <c r="G202" s="78">
        <v>306</v>
      </c>
      <c r="H202" s="78">
        <v>306</v>
      </c>
      <c r="I202" s="78">
        <v>33.2441</v>
      </c>
      <c r="J202" s="87">
        <v>0.10864084967320263</v>
      </c>
      <c r="K202" s="87">
        <v>0.10864084967320263</v>
      </c>
    </row>
    <row r="203" spans="2:11" ht="24">
      <c r="B203" s="75" t="s">
        <v>275</v>
      </c>
      <c r="C203" s="76" t="s">
        <v>350</v>
      </c>
      <c r="D203" s="76">
        <v>200</v>
      </c>
      <c r="E203" s="77" t="s">
        <v>272</v>
      </c>
      <c r="F203" s="77" t="s">
        <v>183</v>
      </c>
      <c r="G203" s="78">
        <v>306</v>
      </c>
      <c r="H203" s="78">
        <v>306</v>
      </c>
      <c r="I203" s="78">
        <v>33.2441</v>
      </c>
      <c r="J203" s="87">
        <v>0.10864084967320263</v>
      </c>
      <c r="K203" s="87">
        <v>0.10864084967320263</v>
      </c>
    </row>
    <row r="204" spans="2:11" ht="48">
      <c r="B204" s="75" t="s">
        <v>940</v>
      </c>
      <c r="C204" s="76" t="s">
        <v>351</v>
      </c>
      <c r="D204" s="76"/>
      <c r="E204" s="77"/>
      <c r="F204" s="77"/>
      <c r="G204" s="78">
        <v>1797.15</v>
      </c>
      <c r="H204" s="78">
        <v>2304.377</v>
      </c>
      <c r="I204" s="78">
        <v>461.61661</v>
      </c>
      <c r="J204" s="87">
        <v>0.25686036780457944</v>
      </c>
      <c r="K204" s="87">
        <v>0.20032165309756172</v>
      </c>
    </row>
    <row r="205" spans="2:11" ht="24">
      <c r="B205" s="75" t="s">
        <v>352</v>
      </c>
      <c r="C205" s="76" t="s">
        <v>353</v>
      </c>
      <c r="D205" s="76"/>
      <c r="E205" s="77"/>
      <c r="F205" s="77"/>
      <c r="G205" s="78">
        <v>1760.448</v>
      </c>
      <c r="H205" s="78">
        <v>2267.6750000000006</v>
      </c>
      <c r="I205" s="78">
        <v>437.53345</v>
      </c>
      <c r="J205" s="87">
        <v>0.2485352876086087</v>
      </c>
      <c r="K205" s="87">
        <v>0.19294363169325407</v>
      </c>
    </row>
    <row r="206" spans="2:11" ht="48">
      <c r="B206" s="75" t="s">
        <v>269</v>
      </c>
      <c r="C206" s="76" t="s">
        <v>353</v>
      </c>
      <c r="D206" s="76">
        <v>100</v>
      </c>
      <c r="E206" s="77" t="s">
        <v>272</v>
      </c>
      <c r="F206" s="77" t="s">
        <v>276</v>
      </c>
      <c r="G206" s="78">
        <v>1654.457</v>
      </c>
      <c r="H206" s="78">
        <v>2161.684</v>
      </c>
      <c r="I206" s="78">
        <v>401.64297</v>
      </c>
      <c r="J206" s="87">
        <v>0.24276422415330223</v>
      </c>
      <c r="K206" s="87">
        <v>0.18580096350807979</v>
      </c>
    </row>
    <row r="207" spans="2:11" ht="24">
      <c r="B207" s="75" t="s">
        <v>275</v>
      </c>
      <c r="C207" s="76" t="s">
        <v>353</v>
      </c>
      <c r="D207" s="76">
        <v>200</v>
      </c>
      <c r="E207" s="77" t="s">
        <v>272</v>
      </c>
      <c r="F207" s="77" t="s">
        <v>276</v>
      </c>
      <c r="G207" s="78">
        <v>75.487</v>
      </c>
      <c r="H207" s="78">
        <v>75.487</v>
      </c>
      <c r="I207" s="78">
        <v>31.73032</v>
      </c>
      <c r="J207" s="87">
        <v>0.42034151575768014</v>
      </c>
      <c r="K207" s="87">
        <v>0.42034151575768014</v>
      </c>
    </row>
    <row r="208" spans="2:11" ht="12">
      <c r="B208" s="75" t="s">
        <v>531</v>
      </c>
      <c r="C208" s="76" t="s">
        <v>353</v>
      </c>
      <c r="D208" s="76">
        <v>830</v>
      </c>
      <c r="E208" s="77" t="s">
        <v>272</v>
      </c>
      <c r="F208" s="77" t="s">
        <v>276</v>
      </c>
      <c r="G208" s="78">
        <v>0</v>
      </c>
      <c r="H208" s="78">
        <v>0.0255</v>
      </c>
      <c r="I208" s="78">
        <v>0.0255</v>
      </c>
      <c r="J208" s="87" t="s">
        <v>1574</v>
      </c>
      <c r="K208" s="87">
        <v>1</v>
      </c>
    </row>
    <row r="209" spans="2:11" ht="12">
      <c r="B209" s="75" t="s">
        <v>277</v>
      </c>
      <c r="C209" s="76" t="s">
        <v>353</v>
      </c>
      <c r="D209" s="76">
        <v>850</v>
      </c>
      <c r="E209" s="77" t="s">
        <v>272</v>
      </c>
      <c r="F209" s="77" t="s">
        <v>276</v>
      </c>
      <c r="G209" s="78">
        <v>30.504</v>
      </c>
      <c r="H209" s="78">
        <v>30.4785</v>
      </c>
      <c r="I209" s="78">
        <v>4.13466</v>
      </c>
      <c r="J209" s="87">
        <v>0.13554484657749805</v>
      </c>
      <c r="K209" s="87">
        <v>0.13565825089817413</v>
      </c>
    </row>
    <row r="210" spans="2:11" ht="24">
      <c r="B210" s="75" t="s">
        <v>227</v>
      </c>
      <c r="C210" s="76" t="s">
        <v>354</v>
      </c>
      <c r="D210" s="76"/>
      <c r="E210" s="77"/>
      <c r="F210" s="77"/>
      <c r="G210" s="78">
        <v>0</v>
      </c>
      <c r="H210" s="78">
        <v>0</v>
      </c>
      <c r="I210" s="78">
        <v>0</v>
      </c>
      <c r="J210" s="87" t="s">
        <v>1574</v>
      </c>
      <c r="K210" s="87" t="s">
        <v>1574</v>
      </c>
    </row>
    <row r="211" spans="2:11" ht="24">
      <c r="B211" s="75" t="s">
        <v>275</v>
      </c>
      <c r="C211" s="76" t="s">
        <v>354</v>
      </c>
      <c r="D211" s="76">
        <v>200</v>
      </c>
      <c r="E211" s="77" t="s">
        <v>272</v>
      </c>
      <c r="F211" s="77" t="s">
        <v>276</v>
      </c>
      <c r="G211" s="78">
        <v>0</v>
      </c>
      <c r="H211" s="78">
        <v>0</v>
      </c>
      <c r="I211" s="78">
        <v>0</v>
      </c>
      <c r="J211" s="87" t="s">
        <v>1574</v>
      </c>
      <c r="K211" s="87" t="s">
        <v>1574</v>
      </c>
    </row>
    <row r="212" spans="2:11" ht="24">
      <c r="B212" s="75" t="s">
        <v>822</v>
      </c>
      <c r="C212" s="76" t="s">
        <v>943</v>
      </c>
      <c r="D212" s="76"/>
      <c r="E212" s="77"/>
      <c r="F212" s="77"/>
      <c r="G212" s="78">
        <v>20</v>
      </c>
      <c r="H212" s="78">
        <v>20</v>
      </c>
      <c r="I212" s="78">
        <v>20</v>
      </c>
      <c r="J212" s="87">
        <v>1</v>
      </c>
      <c r="K212" s="87">
        <v>1</v>
      </c>
    </row>
    <row r="213" spans="2:11" ht="24">
      <c r="B213" s="75" t="s">
        <v>275</v>
      </c>
      <c r="C213" s="76" t="s">
        <v>943</v>
      </c>
      <c r="D213" s="76">
        <v>200</v>
      </c>
      <c r="E213" s="77" t="s">
        <v>272</v>
      </c>
      <c r="F213" s="77" t="s">
        <v>276</v>
      </c>
      <c r="G213" s="78">
        <v>20</v>
      </c>
      <c r="H213" s="78">
        <v>20</v>
      </c>
      <c r="I213" s="78">
        <v>20</v>
      </c>
      <c r="J213" s="87">
        <v>1</v>
      </c>
      <c r="K213" s="87">
        <v>1</v>
      </c>
    </row>
    <row r="214" spans="2:11" ht="24">
      <c r="B214" s="75" t="s">
        <v>833</v>
      </c>
      <c r="C214" s="76" t="s">
        <v>945</v>
      </c>
      <c r="D214" s="76"/>
      <c r="E214" s="77"/>
      <c r="F214" s="77"/>
      <c r="G214" s="78">
        <v>16.702</v>
      </c>
      <c r="H214" s="78">
        <v>16.702</v>
      </c>
      <c r="I214" s="78">
        <v>4.08316</v>
      </c>
      <c r="J214" s="87">
        <v>0.2444713207999042</v>
      </c>
      <c r="K214" s="87">
        <v>0.2444713207999042</v>
      </c>
    </row>
    <row r="215" spans="2:11" ht="24">
      <c r="B215" s="75" t="s">
        <v>275</v>
      </c>
      <c r="C215" s="76" t="s">
        <v>945</v>
      </c>
      <c r="D215" s="76">
        <v>200</v>
      </c>
      <c r="E215" s="77" t="s">
        <v>272</v>
      </c>
      <c r="F215" s="77" t="s">
        <v>276</v>
      </c>
      <c r="G215" s="78">
        <v>16.702</v>
      </c>
      <c r="H215" s="78">
        <v>16.702</v>
      </c>
      <c r="I215" s="78">
        <v>4.08316</v>
      </c>
      <c r="J215" s="87">
        <v>0.2444713207999042</v>
      </c>
      <c r="K215" s="87">
        <v>0.2444713207999042</v>
      </c>
    </row>
    <row r="216" spans="2:11" ht="48">
      <c r="B216" s="75" t="s">
        <v>840</v>
      </c>
      <c r="C216" s="76" t="s">
        <v>947</v>
      </c>
      <c r="D216" s="76"/>
      <c r="E216" s="77"/>
      <c r="F216" s="77"/>
      <c r="G216" s="78">
        <v>0</v>
      </c>
      <c r="H216" s="78">
        <v>0</v>
      </c>
      <c r="I216" s="78">
        <v>0</v>
      </c>
      <c r="J216" s="87" t="s">
        <v>1574</v>
      </c>
      <c r="K216" s="87" t="s">
        <v>1574</v>
      </c>
    </row>
    <row r="217" spans="2:11" ht="24">
      <c r="B217" s="75" t="s">
        <v>275</v>
      </c>
      <c r="C217" s="76" t="s">
        <v>947</v>
      </c>
      <c r="D217" s="76">
        <v>200</v>
      </c>
      <c r="E217" s="77" t="s">
        <v>272</v>
      </c>
      <c r="F217" s="77" t="s">
        <v>276</v>
      </c>
      <c r="G217" s="78">
        <v>0</v>
      </c>
      <c r="H217" s="78">
        <v>0</v>
      </c>
      <c r="I217" s="78">
        <v>0</v>
      </c>
      <c r="J217" s="87" t="s">
        <v>1574</v>
      </c>
      <c r="K217" s="87" t="s">
        <v>1574</v>
      </c>
    </row>
    <row r="218" spans="2:11" ht="48">
      <c r="B218" s="75" t="s">
        <v>950</v>
      </c>
      <c r="C218" s="76" t="s">
        <v>355</v>
      </c>
      <c r="D218" s="76"/>
      <c r="E218" s="77"/>
      <c r="F218" s="77"/>
      <c r="G218" s="78">
        <v>30</v>
      </c>
      <c r="H218" s="78">
        <v>30</v>
      </c>
      <c r="I218" s="78">
        <v>0</v>
      </c>
      <c r="J218" s="87">
        <v>0</v>
      </c>
      <c r="K218" s="87">
        <v>0</v>
      </c>
    </row>
    <row r="219" spans="2:11" ht="12">
      <c r="B219" s="75" t="s">
        <v>356</v>
      </c>
      <c r="C219" s="76" t="s">
        <v>357</v>
      </c>
      <c r="D219" s="76">
        <v>300</v>
      </c>
      <c r="E219" s="77" t="s">
        <v>272</v>
      </c>
      <c r="F219" s="77" t="s">
        <v>273</v>
      </c>
      <c r="G219" s="78">
        <v>30</v>
      </c>
      <c r="H219" s="78">
        <v>30</v>
      </c>
      <c r="I219" s="78">
        <v>0</v>
      </c>
      <c r="J219" s="87">
        <v>0</v>
      </c>
      <c r="K219" s="87">
        <v>0</v>
      </c>
    </row>
    <row r="220" spans="2:11" ht="48">
      <c r="B220" s="75" t="s">
        <v>952</v>
      </c>
      <c r="C220" s="76" t="s">
        <v>358</v>
      </c>
      <c r="D220" s="76"/>
      <c r="E220" s="77"/>
      <c r="F220" s="77"/>
      <c r="G220" s="78">
        <v>140.652</v>
      </c>
      <c r="H220" s="78">
        <v>140.652</v>
      </c>
      <c r="I220" s="78">
        <v>0</v>
      </c>
      <c r="J220" s="87">
        <v>0</v>
      </c>
      <c r="K220" s="87">
        <v>0</v>
      </c>
    </row>
    <row r="221" spans="2:11" ht="24">
      <c r="B221" s="75" t="s">
        <v>955</v>
      </c>
      <c r="C221" s="76" t="s">
        <v>956</v>
      </c>
      <c r="D221" s="76"/>
      <c r="E221" s="77"/>
      <c r="F221" s="77"/>
      <c r="G221" s="78">
        <v>54</v>
      </c>
      <c r="H221" s="78">
        <v>54</v>
      </c>
      <c r="I221" s="78">
        <v>0</v>
      </c>
      <c r="J221" s="87">
        <v>0</v>
      </c>
      <c r="K221" s="87">
        <v>0</v>
      </c>
    </row>
    <row r="222" spans="2:11" ht="24">
      <c r="B222" s="75" t="s">
        <v>275</v>
      </c>
      <c r="C222" s="76" t="s">
        <v>956</v>
      </c>
      <c r="D222" s="76">
        <v>200</v>
      </c>
      <c r="E222" s="77" t="s">
        <v>272</v>
      </c>
      <c r="F222" s="77" t="s">
        <v>272</v>
      </c>
      <c r="G222" s="78">
        <v>54</v>
      </c>
      <c r="H222" s="78">
        <v>54</v>
      </c>
      <c r="I222" s="78">
        <v>0</v>
      </c>
      <c r="J222" s="87">
        <v>0</v>
      </c>
      <c r="K222" s="87">
        <v>0</v>
      </c>
    </row>
    <row r="223" spans="2:11" ht="12">
      <c r="B223" s="75" t="s">
        <v>359</v>
      </c>
      <c r="C223" s="76" t="s">
        <v>360</v>
      </c>
      <c r="D223" s="76"/>
      <c r="E223" s="77"/>
      <c r="F223" s="77"/>
      <c r="G223" s="78">
        <v>50</v>
      </c>
      <c r="H223" s="78">
        <v>50</v>
      </c>
      <c r="I223" s="78">
        <v>0</v>
      </c>
      <c r="J223" s="87">
        <v>0</v>
      </c>
      <c r="K223" s="87">
        <v>0</v>
      </c>
    </row>
    <row r="224" spans="2:11" ht="24">
      <c r="B224" s="75" t="s">
        <v>275</v>
      </c>
      <c r="C224" s="76" t="s">
        <v>360</v>
      </c>
      <c r="D224" s="76">
        <v>200</v>
      </c>
      <c r="E224" s="77" t="s">
        <v>272</v>
      </c>
      <c r="F224" s="77" t="s">
        <v>272</v>
      </c>
      <c r="G224" s="78">
        <v>50</v>
      </c>
      <c r="H224" s="78">
        <v>50</v>
      </c>
      <c r="I224" s="78">
        <v>0</v>
      </c>
      <c r="J224" s="87">
        <v>0</v>
      </c>
      <c r="K224" s="87">
        <v>0</v>
      </c>
    </row>
    <row r="225" spans="2:11" ht="12">
      <c r="B225" s="83" t="s">
        <v>361</v>
      </c>
      <c r="C225" s="76" t="s">
        <v>362</v>
      </c>
      <c r="D225" s="76"/>
      <c r="E225" s="77"/>
      <c r="F225" s="77"/>
      <c r="G225" s="78">
        <v>36.652</v>
      </c>
      <c r="H225" s="78">
        <v>36.652</v>
      </c>
      <c r="I225" s="78">
        <v>0</v>
      </c>
      <c r="J225" s="87">
        <v>0</v>
      </c>
      <c r="K225" s="87">
        <v>0</v>
      </c>
    </row>
    <row r="226" spans="2:11" ht="48">
      <c r="B226" s="82" t="s">
        <v>269</v>
      </c>
      <c r="C226" s="76" t="s">
        <v>362</v>
      </c>
      <c r="D226" s="76">
        <v>100</v>
      </c>
      <c r="E226" s="77" t="s">
        <v>272</v>
      </c>
      <c r="F226" s="77" t="s">
        <v>273</v>
      </c>
      <c r="G226" s="78">
        <v>36.652</v>
      </c>
      <c r="H226" s="78">
        <v>36.652</v>
      </c>
      <c r="I226" s="78">
        <v>0</v>
      </c>
      <c r="J226" s="87">
        <v>0</v>
      </c>
      <c r="K226" s="87">
        <v>0</v>
      </c>
    </row>
    <row r="227" spans="2:11" ht="24">
      <c r="B227" s="82" t="s">
        <v>227</v>
      </c>
      <c r="C227" s="76" t="s">
        <v>363</v>
      </c>
      <c r="D227" s="76"/>
      <c r="E227" s="77"/>
      <c r="F227" s="77"/>
      <c r="G227" s="78">
        <v>0</v>
      </c>
      <c r="H227" s="78">
        <v>0</v>
      </c>
      <c r="I227" s="78">
        <v>0</v>
      </c>
      <c r="J227" s="87" t="s">
        <v>1574</v>
      </c>
      <c r="K227" s="87" t="s">
        <v>1574</v>
      </c>
    </row>
    <row r="228" spans="2:11" ht="24">
      <c r="B228" s="75" t="s">
        <v>275</v>
      </c>
      <c r="C228" s="76" t="s">
        <v>363</v>
      </c>
      <c r="D228" s="76">
        <v>200</v>
      </c>
      <c r="E228" s="77" t="s">
        <v>272</v>
      </c>
      <c r="F228" s="77" t="s">
        <v>272</v>
      </c>
      <c r="G228" s="78">
        <v>0</v>
      </c>
      <c r="H228" s="78">
        <v>0</v>
      </c>
      <c r="I228" s="78">
        <v>0</v>
      </c>
      <c r="J228" s="87" t="s">
        <v>1574</v>
      </c>
      <c r="K228" s="87" t="s">
        <v>1574</v>
      </c>
    </row>
    <row r="229" spans="2:11" ht="48">
      <c r="B229" s="75" t="s">
        <v>960</v>
      </c>
      <c r="C229" s="76" t="s">
        <v>364</v>
      </c>
      <c r="D229" s="76"/>
      <c r="E229" s="77"/>
      <c r="F229" s="77"/>
      <c r="G229" s="78">
        <v>16</v>
      </c>
      <c r="H229" s="78">
        <v>16</v>
      </c>
      <c r="I229" s="78">
        <v>1.59998</v>
      </c>
      <c r="J229" s="87">
        <v>0.09999875</v>
      </c>
      <c r="K229" s="87">
        <v>0.09999875</v>
      </c>
    </row>
    <row r="230" spans="2:11" ht="24">
      <c r="B230" s="75" t="s">
        <v>227</v>
      </c>
      <c r="C230" s="76" t="s">
        <v>365</v>
      </c>
      <c r="D230" s="76"/>
      <c r="E230" s="77"/>
      <c r="F230" s="77"/>
      <c r="G230" s="78">
        <v>16</v>
      </c>
      <c r="H230" s="78">
        <v>16</v>
      </c>
      <c r="I230" s="78">
        <v>1.59998</v>
      </c>
      <c r="J230" s="87">
        <v>0.09999875</v>
      </c>
      <c r="K230" s="87">
        <v>0.09999875</v>
      </c>
    </row>
    <row r="231" spans="2:11" ht="24">
      <c r="B231" s="75" t="s">
        <v>275</v>
      </c>
      <c r="C231" s="76" t="s">
        <v>365</v>
      </c>
      <c r="D231" s="76">
        <v>200</v>
      </c>
      <c r="E231" s="77" t="s">
        <v>272</v>
      </c>
      <c r="F231" s="77" t="s">
        <v>272</v>
      </c>
      <c r="G231" s="78">
        <v>16</v>
      </c>
      <c r="H231" s="78">
        <v>16</v>
      </c>
      <c r="I231" s="78">
        <v>1.59998</v>
      </c>
      <c r="J231" s="87">
        <v>0.09999875</v>
      </c>
      <c r="K231" s="87">
        <v>0.09999875</v>
      </c>
    </row>
    <row r="232" spans="2:11" ht="60">
      <c r="B232" s="75" t="s">
        <v>962</v>
      </c>
      <c r="C232" s="76" t="s">
        <v>366</v>
      </c>
      <c r="D232" s="76"/>
      <c r="E232" s="77"/>
      <c r="F232" s="77"/>
      <c r="G232" s="78">
        <v>60</v>
      </c>
      <c r="H232" s="78">
        <v>60</v>
      </c>
      <c r="I232" s="78">
        <v>0</v>
      </c>
      <c r="J232" s="87">
        <v>0</v>
      </c>
      <c r="K232" s="87">
        <v>0</v>
      </c>
    </row>
    <row r="233" spans="2:11" ht="24">
      <c r="B233" s="75" t="s">
        <v>227</v>
      </c>
      <c r="C233" s="76" t="s">
        <v>367</v>
      </c>
      <c r="D233" s="76"/>
      <c r="E233" s="77"/>
      <c r="F233" s="77"/>
      <c r="G233" s="78">
        <v>60</v>
      </c>
      <c r="H233" s="78">
        <v>60</v>
      </c>
      <c r="I233" s="78">
        <v>0</v>
      </c>
      <c r="J233" s="87">
        <v>0</v>
      </c>
      <c r="K233" s="87">
        <v>0</v>
      </c>
    </row>
    <row r="234" spans="2:11" ht="24">
      <c r="B234" s="75" t="s">
        <v>227</v>
      </c>
      <c r="C234" s="76" t="s">
        <v>367</v>
      </c>
      <c r="D234" s="76">
        <v>200</v>
      </c>
      <c r="E234" s="77" t="s">
        <v>272</v>
      </c>
      <c r="F234" s="77" t="s">
        <v>182</v>
      </c>
      <c r="G234" s="78">
        <v>30</v>
      </c>
      <c r="H234" s="78">
        <v>30</v>
      </c>
      <c r="I234" s="78">
        <v>0</v>
      </c>
      <c r="J234" s="87">
        <v>0</v>
      </c>
      <c r="K234" s="87">
        <v>0</v>
      </c>
    </row>
    <row r="235" spans="2:11" ht="24">
      <c r="B235" s="75" t="s">
        <v>227</v>
      </c>
      <c r="C235" s="76" t="s">
        <v>367</v>
      </c>
      <c r="D235" s="76">
        <v>200</v>
      </c>
      <c r="E235" s="77" t="s">
        <v>272</v>
      </c>
      <c r="F235" s="77" t="s">
        <v>183</v>
      </c>
      <c r="G235" s="78">
        <v>20</v>
      </c>
      <c r="H235" s="78">
        <v>20</v>
      </c>
      <c r="I235" s="78">
        <v>0</v>
      </c>
      <c r="J235" s="87">
        <v>0</v>
      </c>
      <c r="K235" s="87">
        <v>0</v>
      </c>
    </row>
    <row r="236" spans="2:11" ht="24">
      <c r="B236" s="75" t="s">
        <v>227</v>
      </c>
      <c r="C236" s="76" t="s">
        <v>367</v>
      </c>
      <c r="D236" s="76">
        <v>200</v>
      </c>
      <c r="E236" s="77" t="s">
        <v>272</v>
      </c>
      <c r="F236" s="77" t="s">
        <v>276</v>
      </c>
      <c r="G236" s="78">
        <v>10</v>
      </c>
      <c r="H236" s="78">
        <v>10</v>
      </c>
      <c r="I236" s="78">
        <v>0</v>
      </c>
      <c r="J236" s="87">
        <v>0</v>
      </c>
      <c r="K236" s="87">
        <v>0</v>
      </c>
    </row>
    <row r="237" spans="2:11" ht="36">
      <c r="B237" s="75" t="s">
        <v>966</v>
      </c>
      <c r="C237" s="76" t="s">
        <v>368</v>
      </c>
      <c r="D237" s="76"/>
      <c r="E237" s="77"/>
      <c r="F237" s="77"/>
      <c r="G237" s="78">
        <v>30</v>
      </c>
      <c r="H237" s="78">
        <v>30</v>
      </c>
      <c r="I237" s="78">
        <v>0</v>
      </c>
      <c r="J237" s="87">
        <v>0</v>
      </c>
      <c r="K237" s="87">
        <v>0</v>
      </c>
    </row>
    <row r="238" spans="2:11" ht="24">
      <c r="B238" s="75" t="s">
        <v>227</v>
      </c>
      <c r="C238" s="76" t="s">
        <v>369</v>
      </c>
      <c r="D238" s="76"/>
      <c r="E238" s="77"/>
      <c r="F238" s="77"/>
      <c r="G238" s="78">
        <v>30</v>
      </c>
      <c r="H238" s="78">
        <v>30</v>
      </c>
      <c r="I238" s="78">
        <v>0</v>
      </c>
      <c r="J238" s="87">
        <v>0</v>
      </c>
      <c r="K238" s="87">
        <v>0</v>
      </c>
    </row>
    <row r="239" spans="2:11" ht="24">
      <c r="B239" s="75" t="s">
        <v>275</v>
      </c>
      <c r="C239" s="76" t="s">
        <v>369</v>
      </c>
      <c r="D239" s="76">
        <v>200</v>
      </c>
      <c r="E239" s="77" t="s">
        <v>270</v>
      </c>
      <c r="F239" s="77" t="s">
        <v>209</v>
      </c>
      <c r="G239" s="78">
        <v>30</v>
      </c>
      <c r="H239" s="78">
        <v>30</v>
      </c>
      <c r="I239" s="78">
        <v>0</v>
      </c>
      <c r="J239" s="87">
        <v>0</v>
      </c>
      <c r="K239" s="87">
        <v>0</v>
      </c>
    </row>
    <row r="240" spans="2:11" ht="36">
      <c r="B240" s="75" t="s">
        <v>257</v>
      </c>
      <c r="C240" s="76" t="s">
        <v>370</v>
      </c>
      <c r="D240" s="76"/>
      <c r="E240" s="77"/>
      <c r="F240" s="77"/>
      <c r="G240" s="78">
        <v>5</v>
      </c>
      <c r="H240" s="78">
        <v>5</v>
      </c>
      <c r="I240" s="78">
        <v>0</v>
      </c>
      <c r="J240" s="87">
        <v>0</v>
      </c>
      <c r="K240" s="87">
        <v>0</v>
      </c>
    </row>
    <row r="241" spans="2:11" ht="24">
      <c r="B241" s="75" t="s">
        <v>227</v>
      </c>
      <c r="C241" s="76" t="s">
        <v>371</v>
      </c>
      <c r="D241" s="76"/>
      <c r="E241" s="77"/>
      <c r="F241" s="77"/>
      <c r="G241" s="78">
        <v>5</v>
      </c>
      <c r="H241" s="78">
        <v>5</v>
      </c>
      <c r="I241" s="78">
        <v>0</v>
      </c>
      <c r="J241" s="87">
        <v>0</v>
      </c>
      <c r="K241" s="87">
        <v>0</v>
      </c>
    </row>
    <row r="242" spans="2:11" ht="24">
      <c r="B242" s="75" t="s">
        <v>275</v>
      </c>
      <c r="C242" s="76" t="s">
        <v>371</v>
      </c>
      <c r="D242" s="76">
        <v>200</v>
      </c>
      <c r="E242" s="77" t="s">
        <v>272</v>
      </c>
      <c r="F242" s="77" t="s">
        <v>273</v>
      </c>
      <c r="G242" s="78">
        <v>5</v>
      </c>
      <c r="H242" s="78">
        <v>5</v>
      </c>
      <c r="I242" s="78">
        <v>0</v>
      </c>
      <c r="J242" s="87">
        <v>0</v>
      </c>
      <c r="K242" s="87">
        <v>0</v>
      </c>
    </row>
    <row r="243" spans="2:11" ht="24">
      <c r="B243" s="75" t="s">
        <v>258</v>
      </c>
      <c r="C243" s="76" t="s">
        <v>372</v>
      </c>
      <c r="D243" s="76"/>
      <c r="E243" s="77"/>
      <c r="F243" s="77"/>
      <c r="G243" s="78">
        <v>100</v>
      </c>
      <c r="H243" s="78">
        <v>150</v>
      </c>
      <c r="I243" s="78">
        <v>89</v>
      </c>
      <c r="J243" s="87">
        <v>0.89</v>
      </c>
      <c r="K243" s="87">
        <v>0.5933333333333334</v>
      </c>
    </row>
    <row r="244" spans="2:11" ht="24">
      <c r="B244" s="75" t="s">
        <v>227</v>
      </c>
      <c r="C244" s="76" t="s">
        <v>373</v>
      </c>
      <c r="D244" s="76"/>
      <c r="E244" s="77"/>
      <c r="F244" s="77"/>
      <c r="G244" s="78">
        <v>100</v>
      </c>
      <c r="H244" s="78">
        <v>150</v>
      </c>
      <c r="I244" s="78">
        <v>89</v>
      </c>
      <c r="J244" s="87">
        <v>0.89</v>
      </c>
      <c r="K244" s="87">
        <v>0.5933333333333334</v>
      </c>
    </row>
    <row r="245" spans="2:11" ht="24">
      <c r="B245" s="75" t="s">
        <v>275</v>
      </c>
      <c r="C245" s="76" t="s">
        <v>373</v>
      </c>
      <c r="D245" s="76">
        <v>200</v>
      </c>
      <c r="E245" s="77" t="s">
        <v>374</v>
      </c>
      <c r="F245" s="77" t="s">
        <v>185</v>
      </c>
      <c r="G245" s="78">
        <v>100</v>
      </c>
      <c r="H245" s="78">
        <v>150</v>
      </c>
      <c r="I245" s="78">
        <v>89</v>
      </c>
      <c r="J245" s="87">
        <v>0.89</v>
      </c>
      <c r="K245" s="87">
        <v>0.5933333333333334</v>
      </c>
    </row>
    <row r="246" spans="2:11" ht="24">
      <c r="B246" s="75" t="s">
        <v>971</v>
      </c>
      <c r="C246" s="76" t="s">
        <v>375</v>
      </c>
      <c r="D246" s="76"/>
      <c r="E246" s="77"/>
      <c r="F246" s="77"/>
      <c r="G246" s="78">
        <v>11442.2</v>
      </c>
      <c r="H246" s="78">
        <v>11442.2</v>
      </c>
      <c r="I246" s="78">
        <v>2473.88591</v>
      </c>
      <c r="J246" s="87">
        <v>0.21620719005086433</v>
      </c>
      <c r="K246" s="87">
        <v>0.21620719005086433</v>
      </c>
    </row>
    <row r="247" spans="2:11" ht="36">
      <c r="B247" s="75" t="s">
        <v>973</v>
      </c>
      <c r="C247" s="76" t="s">
        <v>376</v>
      </c>
      <c r="D247" s="76"/>
      <c r="E247" s="77"/>
      <c r="F247" s="77"/>
      <c r="G247" s="78">
        <v>109.2</v>
      </c>
      <c r="H247" s="78">
        <v>109.2</v>
      </c>
      <c r="I247" s="78">
        <v>18.2</v>
      </c>
      <c r="J247" s="87">
        <v>0.16666666666666666</v>
      </c>
      <c r="K247" s="87">
        <v>0.16666666666666666</v>
      </c>
    </row>
    <row r="248" spans="2:11" ht="60">
      <c r="B248" s="75" t="s">
        <v>975</v>
      </c>
      <c r="C248" s="76" t="s">
        <v>976</v>
      </c>
      <c r="D248" s="76"/>
      <c r="E248" s="77"/>
      <c r="F248" s="77"/>
      <c r="G248" s="78">
        <v>0</v>
      </c>
      <c r="H248" s="78">
        <v>0</v>
      </c>
      <c r="I248" s="78">
        <v>0</v>
      </c>
      <c r="J248" s="87" t="s">
        <v>1574</v>
      </c>
      <c r="K248" s="87" t="s">
        <v>1574</v>
      </c>
    </row>
    <row r="249" spans="2:11" ht="12">
      <c r="B249" s="75" t="s">
        <v>356</v>
      </c>
      <c r="C249" s="76" t="s">
        <v>976</v>
      </c>
      <c r="D249" s="76">
        <v>300</v>
      </c>
      <c r="E249" s="77" t="s">
        <v>184</v>
      </c>
      <c r="F249" s="77" t="s">
        <v>276</v>
      </c>
      <c r="G249" s="78">
        <v>0</v>
      </c>
      <c r="H249" s="78">
        <v>0</v>
      </c>
      <c r="I249" s="78">
        <v>0</v>
      </c>
      <c r="J249" s="87" t="s">
        <v>1574</v>
      </c>
      <c r="K249" s="87" t="s">
        <v>1574</v>
      </c>
    </row>
    <row r="250" spans="2:11" ht="12">
      <c r="B250" s="75" t="s">
        <v>377</v>
      </c>
      <c r="C250" s="76" t="s">
        <v>378</v>
      </c>
      <c r="D250" s="76"/>
      <c r="E250" s="77"/>
      <c r="F250" s="77"/>
      <c r="G250" s="78">
        <v>109.2</v>
      </c>
      <c r="H250" s="78">
        <v>109.2</v>
      </c>
      <c r="I250" s="78">
        <v>18.2</v>
      </c>
      <c r="J250" s="87">
        <v>0.16666666666666666</v>
      </c>
      <c r="K250" s="87">
        <v>0.16666666666666666</v>
      </c>
    </row>
    <row r="251" spans="2:11" ht="12">
      <c r="B251" s="75" t="s">
        <v>356</v>
      </c>
      <c r="C251" s="76" t="s">
        <v>378</v>
      </c>
      <c r="D251" s="76">
        <v>300</v>
      </c>
      <c r="E251" s="77" t="s">
        <v>184</v>
      </c>
      <c r="F251" s="77" t="s">
        <v>182</v>
      </c>
      <c r="G251" s="78">
        <v>109.2</v>
      </c>
      <c r="H251" s="78">
        <v>109.2</v>
      </c>
      <c r="I251" s="78">
        <v>18.2</v>
      </c>
      <c r="J251" s="87">
        <v>0.16666666666666666</v>
      </c>
      <c r="K251" s="87">
        <v>0.16666666666666666</v>
      </c>
    </row>
    <row r="252" spans="2:11" ht="36">
      <c r="B252" s="83" t="s">
        <v>980</v>
      </c>
      <c r="C252" s="76" t="s">
        <v>501</v>
      </c>
      <c r="D252" s="76"/>
      <c r="E252" s="77"/>
      <c r="F252" s="77"/>
      <c r="G252" s="78">
        <v>0</v>
      </c>
      <c r="H252" s="78">
        <v>0</v>
      </c>
      <c r="I252" s="78">
        <v>0</v>
      </c>
      <c r="J252" s="87" t="s">
        <v>1574</v>
      </c>
      <c r="K252" s="87" t="s">
        <v>1574</v>
      </c>
    </row>
    <row r="253" spans="2:11" ht="24">
      <c r="B253" s="75" t="s">
        <v>227</v>
      </c>
      <c r="C253" s="76" t="s">
        <v>502</v>
      </c>
      <c r="D253" s="76"/>
      <c r="E253" s="77"/>
      <c r="F253" s="77"/>
      <c r="G253" s="78">
        <v>0</v>
      </c>
      <c r="H253" s="78">
        <v>0</v>
      </c>
      <c r="I253" s="78">
        <v>0</v>
      </c>
      <c r="J253" s="87" t="s">
        <v>1574</v>
      </c>
      <c r="K253" s="87" t="s">
        <v>1574</v>
      </c>
    </row>
    <row r="254" spans="2:11" ht="12">
      <c r="B254" s="83" t="s">
        <v>356</v>
      </c>
      <c r="C254" s="76" t="s">
        <v>502</v>
      </c>
      <c r="D254" s="76">
        <v>300</v>
      </c>
      <c r="E254" s="77" t="s">
        <v>184</v>
      </c>
      <c r="F254" s="77" t="s">
        <v>276</v>
      </c>
      <c r="G254" s="78">
        <v>0</v>
      </c>
      <c r="H254" s="78">
        <v>0</v>
      </c>
      <c r="I254" s="78">
        <v>0</v>
      </c>
      <c r="J254" s="87" t="s">
        <v>1574</v>
      </c>
      <c r="K254" s="87" t="s">
        <v>1574</v>
      </c>
    </row>
    <row r="255" spans="2:11" ht="36">
      <c r="B255" s="83" t="s">
        <v>982</v>
      </c>
      <c r="C255" s="76" t="s">
        <v>379</v>
      </c>
      <c r="D255" s="76"/>
      <c r="E255" s="77"/>
      <c r="F255" s="77"/>
      <c r="G255" s="78">
        <v>696</v>
      </c>
      <c r="H255" s="78">
        <v>696</v>
      </c>
      <c r="I255" s="78">
        <v>73.40821</v>
      </c>
      <c r="J255" s="87">
        <v>0.10547156609195402</v>
      </c>
      <c r="K255" s="87">
        <v>0.10547156609195402</v>
      </c>
    </row>
    <row r="256" spans="2:11" ht="48">
      <c r="B256" s="83" t="s">
        <v>380</v>
      </c>
      <c r="C256" s="76" t="s">
        <v>381</v>
      </c>
      <c r="D256" s="76"/>
      <c r="E256" s="77"/>
      <c r="F256" s="77"/>
      <c r="G256" s="78">
        <v>696</v>
      </c>
      <c r="H256" s="78">
        <v>696</v>
      </c>
      <c r="I256" s="78">
        <v>73.40821</v>
      </c>
      <c r="J256" s="87">
        <v>0.10547156609195402</v>
      </c>
      <c r="K256" s="87">
        <v>0.10547156609195402</v>
      </c>
    </row>
    <row r="257" spans="2:11" ht="12">
      <c r="B257" s="75" t="s">
        <v>382</v>
      </c>
      <c r="C257" s="76" t="s">
        <v>381</v>
      </c>
      <c r="D257" s="76">
        <v>300</v>
      </c>
      <c r="E257" s="77" t="s">
        <v>184</v>
      </c>
      <c r="F257" s="77" t="s">
        <v>270</v>
      </c>
      <c r="G257" s="78">
        <v>696</v>
      </c>
      <c r="H257" s="78">
        <v>696</v>
      </c>
      <c r="I257" s="78">
        <v>73.40821</v>
      </c>
      <c r="J257" s="87">
        <v>0.10547156609195402</v>
      </c>
      <c r="K257" s="87">
        <v>0.10547156609195402</v>
      </c>
    </row>
    <row r="258" spans="2:11" ht="36">
      <c r="B258" s="75" t="s">
        <v>986</v>
      </c>
      <c r="C258" s="76" t="s">
        <v>383</v>
      </c>
      <c r="D258" s="76"/>
      <c r="E258" s="77"/>
      <c r="F258" s="77"/>
      <c r="G258" s="78">
        <v>10637</v>
      </c>
      <c r="H258" s="78">
        <v>10637</v>
      </c>
      <c r="I258" s="78">
        <v>2382.2777</v>
      </c>
      <c r="J258" s="87">
        <v>0.2239614270941055</v>
      </c>
      <c r="K258" s="87">
        <v>0.2239614270941055</v>
      </c>
    </row>
    <row r="259" spans="2:11" ht="36">
      <c r="B259" s="75" t="s">
        <v>384</v>
      </c>
      <c r="C259" s="76" t="s">
        <v>385</v>
      </c>
      <c r="D259" s="76"/>
      <c r="E259" s="77"/>
      <c r="F259" s="77"/>
      <c r="G259" s="78">
        <v>10637</v>
      </c>
      <c r="H259" s="78">
        <v>10637</v>
      </c>
      <c r="I259" s="78">
        <v>2382.2777</v>
      </c>
      <c r="J259" s="87">
        <v>0.2239614270941055</v>
      </c>
      <c r="K259" s="87">
        <v>0.2239614270941055</v>
      </c>
    </row>
    <row r="260" spans="2:11" ht="12">
      <c r="B260" s="75" t="s">
        <v>386</v>
      </c>
      <c r="C260" s="76" t="s">
        <v>988</v>
      </c>
      <c r="D260" s="76"/>
      <c r="E260" s="77"/>
      <c r="F260" s="77"/>
      <c r="G260" s="78">
        <v>4439</v>
      </c>
      <c r="H260" s="78">
        <v>4439</v>
      </c>
      <c r="I260" s="78">
        <v>944.58774</v>
      </c>
      <c r="J260" s="87">
        <v>0.2127929128182023</v>
      </c>
      <c r="K260" s="87">
        <v>0.2127929128182023</v>
      </c>
    </row>
    <row r="261" spans="2:11" ht="24">
      <c r="B261" s="75" t="s">
        <v>275</v>
      </c>
      <c r="C261" s="76" t="s">
        <v>988</v>
      </c>
      <c r="D261" s="76">
        <v>200</v>
      </c>
      <c r="E261" s="77" t="s">
        <v>184</v>
      </c>
      <c r="F261" s="77" t="s">
        <v>270</v>
      </c>
      <c r="G261" s="78">
        <v>13</v>
      </c>
      <c r="H261" s="78">
        <v>13</v>
      </c>
      <c r="I261" s="78">
        <v>0.71604</v>
      </c>
      <c r="J261" s="87">
        <v>0.055080000000000004</v>
      </c>
      <c r="K261" s="87">
        <v>0.055080000000000004</v>
      </c>
    </row>
    <row r="262" spans="2:11" ht="12">
      <c r="B262" s="75" t="s">
        <v>356</v>
      </c>
      <c r="C262" s="76" t="s">
        <v>988</v>
      </c>
      <c r="D262" s="76">
        <v>300</v>
      </c>
      <c r="E262" s="77" t="s">
        <v>184</v>
      </c>
      <c r="F262" s="77" t="s">
        <v>270</v>
      </c>
      <c r="G262" s="78">
        <v>4426</v>
      </c>
      <c r="H262" s="78">
        <v>4426</v>
      </c>
      <c r="I262" s="78">
        <v>943.8717</v>
      </c>
      <c r="J262" s="87">
        <v>0.21325614550384095</v>
      </c>
      <c r="K262" s="87">
        <v>0.21325614550384095</v>
      </c>
    </row>
    <row r="263" spans="2:11" ht="12">
      <c r="B263" s="75" t="s">
        <v>387</v>
      </c>
      <c r="C263" s="76" t="s">
        <v>990</v>
      </c>
      <c r="D263" s="76"/>
      <c r="E263" s="77"/>
      <c r="F263" s="77"/>
      <c r="G263" s="78">
        <v>2412</v>
      </c>
      <c r="H263" s="78">
        <v>2412</v>
      </c>
      <c r="I263" s="78">
        <v>487.61775</v>
      </c>
      <c r="J263" s="87">
        <v>0.20216324626865673</v>
      </c>
      <c r="K263" s="87">
        <v>0.20216324626865673</v>
      </c>
    </row>
    <row r="264" spans="2:11" ht="24">
      <c r="B264" s="75" t="s">
        <v>275</v>
      </c>
      <c r="C264" s="76" t="s">
        <v>990</v>
      </c>
      <c r="D264" s="76">
        <v>200</v>
      </c>
      <c r="E264" s="77" t="s">
        <v>184</v>
      </c>
      <c r="F264" s="77" t="s">
        <v>270</v>
      </c>
      <c r="G264" s="78">
        <v>7</v>
      </c>
      <c r="H264" s="78">
        <v>7</v>
      </c>
      <c r="I264" s="78">
        <v>0.45631</v>
      </c>
      <c r="J264" s="87">
        <v>0.06518714285714286</v>
      </c>
      <c r="K264" s="87">
        <v>0.06518714285714286</v>
      </c>
    </row>
    <row r="265" spans="2:11" ht="12">
      <c r="B265" s="75" t="s">
        <v>356</v>
      </c>
      <c r="C265" s="76" t="s">
        <v>990</v>
      </c>
      <c r="D265" s="76">
        <v>300</v>
      </c>
      <c r="E265" s="77" t="s">
        <v>184</v>
      </c>
      <c r="F265" s="77" t="s">
        <v>270</v>
      </c>
      <c r="G265" s="78">
        <v>2405</v>
      </c>
      <c r="H265" s="78">
        <v>2405</v>
      </c>
      <c r="I265" s="78">
        <v>487.16144</v>
      </c>
      <c r="J265" s="87">
        <v>0.20256192931392933</v>
      </c>
      <c r="K265" s="87">
        <v>0.20256192931392933</v>
      </c>
    </row>
    <row r="266" spans="2:11" ht="12">
      <c r="B266" s="83" t="s">
        <v>388</v>
      </c>
      <c r="C266" s="76" t="s">
        <v>992</v>
      </c>
      <c r="D266" s="76"/>
      <c r="E266" s="77"/>
      <c r="F266" s="77"/>
      <c r="G266" s="78">
        <v>3786</v>
      </c>
      <c r="H266" s="78">
        <v>3786</v>
      </c>
      <c r="I266" s="78">
        <v>950.0722099999999</v>
      </c>
      <c r="J266" s="87">
        <v>0.25094353143159004</v>
      </c>
      <c r="K266" s="87">
        <v>0.25094353143159004</v>
      </c>
    </row>
    <row r="267" spans="2:11" ht="24">
      <c r="B267" s="84" t="s">
        <v>275</v>
      </c>
      <c r="C267" s="76" t="s">
        <v>992</v>
      </c>
      <c r="D267" s="76">
        <v>200</v>
      </c>
      <c r="E267" s="77" t="s">
        <v>184</v>
      </c>
      <c r="F267" s="77" t="s">
        <v>270</v>
      </c>
      <c r="G267" s="78">
        <v>11</v>
      </c>
      <c r="H267" s="78">
        <v>11</v>
      </c>
      <c r="I267" s="78">
        <v>0.53775</v>
      </c>
      <c r="J267" s="87">
        <v>0.04888636363636363</v>
      </c>
      <c r="K267" s="87">
        <v>0.04888636363636363</v>
      </c>
    </row>
    <row r="268" spans="2:11" ht="12">
      <c r="B268" s="83" t="s">
        <v>356</v>
      </c>
      <c r="C268" s="76" t="s">
        <v>992</v>
      </c>
      <c r="D268" s="76">
        <v>300</v>
      </c>
      <c r="E268" s="77" t="s">
        <v>184</v>
      </c>
      <c r="F268" s="77" t="s">
        <v>270</v>
      </c>
      <c r="G268" s="78">
        <v>3775</v>
      </c>
      <c r="H268" s="78">
        <v>3775</v>
      </c>
      <c r="I268" s="78">
        <v>949.53446</v>
      </c>
      <c r="J268" s="87">
        <v>0.2515323072847682</v>
      </c>
      <c r="K268" s="87">
        <v>0.2515323072847682</v>
      </c>
    </row>
    <row r="269" spans="2:11" ht="48">
      <c r="B269" s="83" t="s">
        <v>995</v>
      </c>
      <c r="C269" s="76" t="s">
        <v>996</v>
      </c>
      <c r="D269" s="76"/>
      <c r="E269" s="77"/>
      <c r="F269" s="77"/>
      <c r="G269" s="78">
        <v>50</v>
      </c>
      <c r="H269" s="78">
        <v>50</v>
      </c>
      <c r="I269" s="78">
        <v>10</v>
      </c>
      <c r="J269" s="87">
        <v>0.2</v>
      </c>
      <c r="K269" s="87">
        <v>0.2</v>
      </c>
    </row>
    <row r="270" spans="2:11" ht="24">
      <c r="B270" s="84" t="s">
        <v>227</v>
      </c>
      <c r="C270" s="76" t="s">
        <v>997</v>
      </c>
      <c r="D270" s="76"/>
      <c r="E270" s="77"/>
      <c r="F270" s="77"/>
      <c r="G270" s="78">
        <v>50</v>
      </c>
      <c r="H270" s="78">
        <v>50</v>
      </c>
      <c r="I270" s="78">
        <v>10</v>
      </c>
      <c r="J270" s="87">
        <v>0.2</v>
      </c>
      <c r="K270" s="87">
        <v>0.2</v>
      </c>
    </row>
    <row r="271" spans="2:11" ht="24">
      <c r="B271" s="83" t="s">
        <v>275</v>
      </c>
      <c r="C271" s="76" t="s">
        <v>997</v>
      </c>
      <c r="D271" s="76">
        <v>200</v>
      </c>
      <c r="E271" s="77" t="s">
        <v>182</v>
      </c>
      <c r="F271" s="77" t="s">
        <v>186</v>
      </c>
      <c r="G271" s="78">
        <v>30</v>
      </c>
      <c r="H271" s="78">
        <v>30</v>
      </c>
      <c r="I271" s="78">
        <v>10</v>
      </c>
      <c r="J271" s="87">
        <v>0.3333333333333333</v>
      </c>
      <c r="K271" s="87">
        <v>0.3333333333333333</v>
      </c>
    </row>
    <row r="272" spans="2:11" ht="24">
      <c r="B272" s="83" t="s">
        <v>275</v>
      </c>
      <c r="C272" s="76" t="s">
        <v>997</v>
      </c>
      <c r="D272" s="76">
        <v>200</v>
      </c>
      <c r="E272" s="77" t="s">
        <v>272</v>
      </c>
      <c r="F272" s="77" t="s">
        <v>273</v>
      </c>
      <c r="G272" s="78">
        <v>10</v>
      </c>
      <c r="H272" s="78">
        <v>10</v>
      </c>
      <c r="I272" s="78">
        <v>0</v>
      </c>
      <c r="J272" s="87">
        <v>0</v>
      </c>
      <c r="K272" s="87">
        <v>0</v>
      </c>
    </row>
    <row r="273" spans="2:11" ht="24">
      <c r="B273" s="83" t="s">
        <v>275</v>
      </c>
      <c r="C273" s="76" t="s">
        <v>997</v>
      </c>
      <c r="D273" s="76">
        <v>200</v>
      </c>
      <c r="E273" s="77" t="s">
        <v>274</v>
      </c>
      <c r="F273" s="77" t="s">
        <v>270</v>
      </c>
      <c r="G273" s="78">
        <v>10</v>
      </c>
      <c r="H273" s="78">
        <v>10</v>
      </c>
      <c r="I273" s="78">
        <v>0</v>
      </c>
      <c r="J273" s="87">
        <v>0</v>
      </c>
      <c r="K273" s="87">
        <v>0</v>
      </c>
    </row>
    <row r="274" spans="2:11" ht="12">
      <c r="B274" s="83" t="s">
        <v>389</v>
      </c>
      <c r="C274" s="76" t="s">
        <v>390</v>
      </c>
      <c r="D274" s="76"/>
      <c r="E274" s="77"/>
      <c r="F274" s="77"/>
      <c r="G274" s="78">
        <v>50</v>
      </c>
      <c r="H274" s="78">
        <v>50</v>
      </c>
      <c r="I274" s="78">
        <v>0</v>
      </c>
      <c r="J274" s="87">
        <v>0</v>
      </c>
      <c r="K274" s="87">
        <v>0</v>
      </c>
    </row>
    <row r="275" spans="2:11" ht="12">
      <c r="B275" s="83" t="s">
        <v>389</v>
      </c>
      <c r="C275" s="76" t="s">
        <v>391</v>
      </c>
      <c r="D275" s="76"/>
      <c r="E275" s="77"/>
      <c r="F275" s="77"/>
      <c r="G275" s="78">
        <v>50</v>
      </c>
      <c r="H275" s="78">
        <v>50</v>
      </c>
      <c r="I275" s="78">
        <v>0</v>
      </c>
      <c r="J275" s="87">
        <v>0</v>
      </c>
      <c r="K275" s="87">
        <v>0</v>
      </c>
    </row>
    <row r="276" spans="2:11" ht="24">
      <c r="B276" s="75" t="s">
        <v>392</v>
      </c>
      <c r="C276" s="76" t="s">
        <v>393</v>
      </c>
      <c r="D276" s="76"/>
      <c r="E276" s="77"/>
      <c r="F276" s="77"/>
      <c r="G276" s="78">
        <v>50</v>
      </c>
      <c r="H276" s="78">
        <v>50</v>
      </c>
      <c r="I276" s="78">
        <v>0</v>
      </c>
      <c r="J276" s="87">
        <v>0</v>
      </c>
      <c r="K276" s="87">
        <v>0</v>
      </c>
    </row>
    <row r="277" spans="2:11" ht="24">
      <c r="B277" s="83" t="s">
        <v>275</v>
      </c>
      <c r="C277" s="76" t="s">
        <v>393</v>
      </c>
      <c r="D277" s="76">
        <v>200</v>
      </c>
      <c r="E277" s="77" t="s">
        <v>209</v>
      </c>
      <c r="F277" s="77" t="s">
        <v>183</v>
      </c>
      <c r="G277" s="78">
        <v>50</v>
      </c>
      <c r="H277" s="78">
        <v>50</v>
      </c>
      <c r="I277" s="78">
        <v>0</v>
      </c>
      <c r="J277" s="87">
        <v>0</v>
      </c>
      <c r="K277" s="87">
        <v>0</v>
      </c>
    </row>
    <row r="278" spans="2:11" ht="12">
      <c r="B278" s="83" t="s">
        <v>394</v>
      </c>
      <c r="C278" s="76" t="s">
        <v>395</v>
      </c>
      <c r="D278" s="76"/>
      <c r="E278" s="77"/>
      <c r="F278" s="77"/>
      <c r="G278" s="78">
        <v>26</v>
      </c>
      <c r="H278" s="78">
        <v>26</v>
      </c>
      <c r="I278" s="78">
        <v>26</v>
      </c>
      <c r="J278" s="87">
        <v>1</v>
      </c>
      <c r="K278" s="87">
        <v>1</v>
      </c>
    </row>
    <row r="279" spans="2:11" ht="12">
      <c r="B279" s="75" t="s">
        <v>396</v>
      </c>
      <c r="C279" s="76" t="s">
        <v>397</v>
      </c>
      <c r="D279" s="76"/>
      <c r="E279" s="77"/>
      <c r="F279" s="77"/>
      <c r="G279" s="78">
        <v>26</v>
      </c>
      <c r="H279" s="78">
        <v>26</v>
      </c>
      <c r="I279" s="78">
        <v>26</v>
      </c>
      <c r="J279" s="87">
        <v>1</v>
      </c>
      <c r="K279" s="87">
        <v>1</v>
      </c>
    </row>
    <row r="280" spans="2:11" ht="12">
      <c r="B280" s="75" t="s">
        <v>398</v>
      </c>
      <c r="C280" s="76" t="s">
        <v>399</v>
      </c>
      <c r="D280" s="76"/>
      <c r="E280" s="77"/>
      <c r="F280" s="77"/>
      <c r="G280" s="78">
        <v>26</v>
      </c>
      <c r="H280" s="78">
        <v>26</v>
      </c>
      <c r="I280" s="78">
        <v>26</v>
      </c>
      <c r="J280" s="87">
        <v>1</v>
      </c>
      <c r="K280" s="87">
        <v>1</v>
      </c>
    </row>
    <row r="281" spans="2:11" ht="24">
      <c r="B281" s="75" t="s">
        <v>275</v>
      </c>
      <c r="C281" s="76" t="s">
        <v>399</v>
      </c>
      <c r="D281" s="76">
        <v>200</v>
      </c>
      <c r="E281" s="77" t="s">
        <v>270</v>
      </c>
      <c r="F281" s="77" t="s">
        <v>185</v>
      </c>
      <c r="G281" s="78">
        <v>26</v>
      </c>
      <c r="H281" s="78">
        <v>26</v>
      </c>
      <c r="I281" s="78">
        <v>26</v>
      </c>
      <c r="J281" s="87">
        <v>1</v>
      </c>
      <c r="K281" s="87">
        <v>1</v>
      </c>
    </row>
    <row r="282" spans="2:11" ht="12">
      <c r="B282" s="75" t="s">
        <v>400</v>
      </c>
      <c r="C282" s="76" t="s">
        <v>401</v>
      </c>
      <c r="D282" s="76"/>
      <c r="E282" s="77"/>
      <c r="F282" s="77"/>
      <c r="G282" s="78">
        <v>360</v>
      </c>
      <c r="H282" s="78">
        <v>360</v>
      </c>
      <c r="I282" s="78">
        <v>5.95</v>
      </c>
      <c r="J282" s="87">
        <v>0.016527777777777777</v>
      </c>
      <c r="K282" s="87">
        <v>0.016527777777777777</v>
      </c>
    </row>
    <row r="283" spans="2:11" ht="12">
      <c r="B283" s="75" t="s">
        <v>402</v>
      </c>
      <c r="C283" s="76" t="s">
        <v>403</v>
      </c>
      <c r="D283" s="76"/>
      <c r="E283" s="77"/>
      <c r="F283" s="77"/>
      <c r="G283" s="78">
        <v>360</v>
      </c>
      <c r="H283" s="78">
        <v>360</v>
      </c>
      <c r="I283" s="78">
        <v>5.95</v>
      </c>
      <c r="J283" s="87">
        <v>0.016527777777777777</v>
      </c>
      <c r="K283" s="87">
        <v>0.016527777777777777</v>
      </c>
    </row>
    <row r="284" spans="2:11" ht="12">
      <c r="B284" s="75" t="s">
        <v>404</v>
      </c>
      <c r="C284" s="76" t="s">
        <v>405</v>
      </c>
      <c r="D284" s="76"/>
      <c r="E284" s="77"/>
      <c r="F284" s="77"/>
      <c r="G284" s="78">
        <v>160</v>
      </c>
      <c r="H284" s="78">
        <v>160</v>
      </c>
      <c r="I284" s="78">
        <v>0</v>
      </c>
      <c r="J284" s="87">
        <v>0</v>
      </c>
      <c r="K284" s="87">
        <v>0</v>
      </c>
    </row>
    <row r="285" spans="2:11" ht="12">
      <c r="B285" s="75" t="s">
        <v>85</v>
      </c>
      <c r="C285" s="76" t="s">
        <v>405</v>
      </c>
      <c r="D285" s="76">
        <v>540</v>
      </c>
      <c r="E285" s="77" t="s">
        <v>185</v>
      </c>
      <c r="F285" s="77" t="s">
        <v>276</v>
      </c>
      <c r="G285" s="78">
        <v>160</v>
      </c>
      <c r="H285" s="78">
        <v>160</v>
      </c>
      <c r="I285" s="78">
        <v>0</v>
      </c>
      <c r="J285" s="87">
        <v>0</v>
      </c>
      <c r="K285" s="87">
        <v>0</v>
      </c>
    </row>
    <row r="286" spans="2:11" ht="12">
      <c r="B286" s="75" t="s">
        <v>406</v>
      </c>
      <c r="C286" s="76" t="s">
        <v>407</v>
      </c>
      <c r="D286" s="76"/>
      <c r="E286" s="77"/>
      <c r="F286" s="77"/>
      <c r="G286" s="78">
        <v>200</v>
      </c>
      <c r="H286" s="78">
        <v>200</v>
      </c>
      <c r="I286" s="78">
        <v>5.95</v>
      </c>
      <c r="J286" s="87">
        <v>0.029750000000000002</v>
      </c>
      <c r="K286" s="87">
        <v>0.029750000000000002</v>
      </c>
    </row>
    <row r="287" spans="2:11" ht="12">
      <c r="B287" s="75" t="s">
        <v>85</v>
      </c>
      <c r="C287" s="76" t="s">
        <v>407</v>
      </c>
      <c r="D287" s="76">
        <v>540</v>
      </c>
      <c r="E287" s="77" t="s">
        <v>185</v>
      </c>
      <c r="F287" s="77" t="s">
        <v>276</v>
      </c>
      <c r="G287" s="78">
        <v>200</v>
      </c>
      <c r="H287" s="78">
        <v>200</v>
      </c>
      <c r="I287" s="78">
        <v>5.95</v>
      </c>
      <c r="J287" s="87">
        <v>0.029750000000000002</v>
      </c>
      <c r="K287" s="87">
        <v>0.029750000000000002</v>
      </c>
    </row>
    <row r="288" spans="2:11" ht="36">
      <c r="B288" s="75" t="s">
        <v>408</v>
      </c>
      <c r="C288" s="76" t="s">
        <v>409</v>
      </c>
      <c r="D288" s="76"/>
      <c r="E288" s="77"/>
      <c r="F288" s="77"/>
      <c r="G288" s="78">
        <v>2108.9</v>
      </c>
      <c r="H288" s="78">
        <v>2202.9</v>
      </c>
      <c r="I288" s="78">
        <v>339.126</v>
      </c>
      <c r="J288" s="87">
        <v>0.16080705581108634</v>
      </c>
      <c r="K288" s="87">
        <v>0.15394525398338552</v>
      </c>
    </row>
    <row r="289" spans="2:11" ht="24">
      <c r="B289" s="75" t="s">
        <v>410</v>
      </c>
      <c r="C289" s="76" t="s">
        <v>411</v>
      </c>
      <c r="D289" s="76"/>
      <c r="E289" s="77"/>
      <c r="F289" s="77"/>
      <c r="G289" s="78">
        <v>455.9</v>
      </c>
      <c r="H289" s="78">
        <v>455.9</v>
      </c>
      <c r="I289" s="78">
        <v>114</v>
      </c>
      <c r="J289" s="87">
        <v>0.25005483658697086</v>
      </c>
      <c r="K289" s="87">
        <v>0.25005483658697086</v>
      </c>
    </row>
    <row r="290" spans="2:11" ht="24">
      <c r="B290" s="75" t="s">
        <v>412</v>
      </c>
      <c r="C290" s="76" t="s">
        <v>413</v>
      </c>
      <c r="D290" s="76"/>
      <c r="E290" s="77"/>
      <c r="F290" s="77"/>
      <c r="G290" s="78">
        <v>455.9</v>
      </c>
      <c r="H290" s="78">
        <v>455.9</v>
      </c>
      <c r="I290" s="78">
        <v>114</v>
      </c>
      <c r="J290" s="87">
        <v>0.25005483658697086</v>
      </c>
      <c r="K290" s="87">
        <v>0.25005483658697086</v>
      </c>
    </row>
    <row r="291" spans="2:11" ht="12">
      <c r="B291" s="75" t="s">
        <v>91</v>
      </c>
      <c r="C291" s="76" t="s">
        <v>413</v>
      </c>
      <c r="D291" s="76">
        <v>511</v>
      </c>
      <c r="E291" s="77" t="s">
        <v>414</v>
      </c>
      <c r="F291" s="77" t="s">
        <v>182</v>
      </c>
      <c r="G291" s="78">
        <v>455.9</v>
      </c>
      <c r="H291" s="78">
        <v>455.9</v>
      </c>
      <c r="I291" s="78">
        <v>114</v>
      </c>
      <c r="J291" s="87">
        <v>0.25005483658697086</v>
      </c>
      <c r="K291" s="87">
        <v>0.25005483658697086</v>
      </c>
    </row>
    <row r="292" spans="2:11" ht="12">
      <c r="B292" s="75" t="s">
        <v>415</v>
      </c>
      <c r="C292" s="76" t="s">
        <v>416</v>
      </c>
      <c r="D292" s="76"/>
      <c r="E292" s="77"/>
      <c r="F292" s="77"/>
      <c r="G292" s="78">
        <v>1653</v>
      </c>
      <c r="H292" s="78">
        <v>1747</v>
      </c>
      <c r="I292" s="78">
        <v>225.126</v>
      </c>
      <c r="J292" s="87">
        <v>0.13619237749546279</v>
      </c>
      <c r="K292" s="87">
        <v>0.12886433886662851</v>
      </c>
    </row>
    <row r="293" spans="2:11" ht="12">
      <c r="B293" s="75" t="s">
        <v>417</v>
      </c>
      <c r="C293" s="76" t="s">
        <v>418</v>
      </c>
      <c r="D293" s="76"/>
      <c r="E293" s="77"/>
      <c r="F293" s="77"/>
      <c r="G293" s="78">
        <v>1653</v>
      </c>
      <c r="H293" s="78">
        <v>1747</v>
      </c>
      <c r="I293" s="78">
        <v>225.126</v>
      </c>
      <c r="J293" s="87">
        <v>0.13619237749546279</v>
      </c>
      <c r="K293" s="87">
        <v>0.12886433886662851</v>
      </c>
    </row>
    <row r="294" spans="2:11" ht="12">
      <c r="B294" s="75" t="s">
        <v>128</v>
      </c>
      <c r="C294" s="76" t="s">
        <v>418</v>
      </c>
      <c r="D294" s="76">
        <v>512</v>
      </c>
      <c r="E294" s="77" t="s">
        <v>414</v>
      </c>
      <c r="F294" s="77" t="s">
        <v>183</v>
      </c>
      <c r="G294" s="78">
        <v>1653</v>
      </c>
      <c r="H294" s="78">
        <v>1747</v>
      </c>
      <c r="I294" s="78">
        <v>225.126</v>
      </c>
      <c r="J294" s="87">
        <v>0.13619237749546279</v>
      </c>
      <c r="K294" s="87">
        <v>0.12886433886662851</v>
      </c>
    </row>
    <row r="295" spans="2:11" ht="24">
      <c r="B295" s="75" t="s">
        <v>419</v>
      </c>
      <c r="C295" s="76" t="s">
        <v>420</v>
      </c>
      <c r="D295" s="76"/>
      <c r="E295" s="77"/>
      <c r="F295" s="77"/>
      <c r="G295" s="78">
        <v>530</v>
      </c>
      <c r="H295" s="78">
        <v>530</v>
      </c>
      <c r="I295" s="78">
        <v>20</v>
      </c>
      <c r="J295" s="87">
        <v>0.03773584905660377</v>
      </c>
      <c r="K295" s="87">
        <v>0.03773584905660377</v>
      </c>
    </row>
    <row r="296" spans="2:11" ht="12">
      <c r="B296" s="75" t="s">
        <v>212</v>
      </c>
      <c r="C296" s="76" t="s">
        <v>421</v>
      </c>
      <c r="D296" s="76"/>
      <c r="E296" s="77"/>
      <c r="F296" s="77"/>
      <c r="G296" s="78">
        <v>500</v>
      </c>
      <c r="H296" s="78">
        <v>500</v>
      </c>
      <c r="I296" s="78">
        <v>20</v>
      </c>
      <c r="J296" s="87">
        <v>0.04</v>
      </c>
      <c r="K296" s="87">
        <v>0.04</v>
      </c>
    </row>
    <row r="297" spans="2:11" ht="12">
      <c r="B297" s="75" t="s">
        <v>422</v>
      </c>
      <c r="C297" s="76" t="s">
        <v>423</v>
      </c>
      <c r="D297" s="76"/>
      <c r="E297" s="77"/>
      <c r="F297" s="77"/>
      <c r="G297" s="78">
        <v>500</v>
      </c>
      <c r="H297" s="78">
        <v>500</v>
      </c>
      <c r="I297" s="78">
        <v>20</v>
      </c>
      <c r="J297" s="87">
        <v>0.04</v>
      </c>
      <c r="K297" s="87">
        <v>0.04</v>
      </c>
    </row>
    <row r="298" spans="2:11" ht="12">
      <c r="B298" s="75" t="s">
        <v>239</v>
      </c>
      <c r="C298" s="76" t="s">
        <v>423</v>
      </c>
      <c r="D298" s="76">
        <v>870</v>
      </c>
      <c r="E298" s="77" t="s">
        <v>182</v>
      </c>
      <c r="F298" s="77" t="s">
        <v>374</v>
      </c>
      <c r="G298" s="78">
        <v>500</v>
      </c>
      <c r="H298" s="78">
        <v>480</v>
      </c>
      <c r="I298" s="78">
        <v>0</v>
      </c>
      <c r="J298" s="87">
        <v>0</v>
      </c>
      <c r="K298" s="87">
        <v>0</v>
      </c>
    </row>
    <row r="299" spans="2:11" ht="36">
      <c r="B299" s="75" t="s">
        <v>532</v>
      </c>
      <c r="C299" s="76" t="s">
        <v>423</v>
      </c>
      <c r="D299" s="76">
        <v>810</v>
      </c>
      <c r="E299" s="77" t="s">
        <v>185</v>
      </c>
      <c r="F299" s="77" t="s">
        <v>183</v>
      </c>
      <c r="G299" s="78">
        <v>0</v>
      </c>
      <c r="H299" s="78">
        <v>20</v>
      </c>
      <c r="I299" s="78">
        <v>20</v>
      </c>
      <c r="J299" s="87" t="s">
        <v>1574</v>
      </c>
      <c r="K299" s="87">
        <v>1</v>
      </c>
    </row>
    <row r="300" spans="2:11" ht="12">
      <c r="B300" s="75" t="s">
        <v>424</v>
      </c>
      <c r="C300" s="76" t="s">
        <v>425</v>
      </c>
      <c r="D300" s="76"/>
      <c r="E300" s="77"/>
      <c r="F300" s="77"/>
      <c r="G300" s="78">
        <v>30</v>
      </c>
      <c r="H300" s="78">
        <v>30</v>
      </c>
      <c r="I300" s="78">
        <v>0</v>
      </c>
      <c r="J300" s="87">
        <v>0</v>
      </c>
      <c r="K300" s="87">
        <v>0</v>
      </c>
    </row>
    <row r="301" spans="2:11" ht="12">
      <c r="B301" s="75" t="s">
        <v>426</v>
      </c>
      <c r="C301" s="76" t="s">
        <v>427</v>
      </c>
      <c r="D301" s="76"/>
      <c r="E301" s="77"/>
      <c r="F301" s="77"/>
      <c r="G301" s="78">
        <v>30</v>
      </c>
      <c r="H301" s="78">
        <v>30</v>
      </c>
      <c r="I301" s="78">
        <v>0</v>
      </c>
      <c r="J301" s="87">
        <v>0</v>
      </c>
      <c r="K301" s="87">
        <v>0</v>
      </c>
    </row>
    <row r="302" spans="2:11" ht="12">
      <c r="B302" s="75" t="s">
        <v>428</v>
      </c>
      <c r="C302" s="76" t="s">
        <v>427</v>
      </c>
      <c r="D302" s="76">
        <v>730</v>
      </c>
      <c r="E302" s="77" t="s">
        <v>186</v>
      </c>
      <c r="F302" s="77" t="s">
        <v>182</v>
      </c>
      <c r="G302" s="78">
        <v>30</v>
      </c>
      <c r="H302" s="78">
        <v>30</v>
      </c>
      <c r="I302" s="78">
        <v>0</v>
      </c>
      <c r="J302" s="87">
        <v>0</v>
      </c>
      <c r="K302" s="87">
        <v>0</v>
      </c>
    </row>
    <row r="304" spans="7:11" ht="15">
      <c r="G304" s="242">
        <v>126705.19999999998</v>
      </c>
      <c r="H304" s="242">
        <v>143064.27218</v>
      </c>
      <c r="I304" s="242">
        <v>34175.11337999999</v>
      </c>
      <c r="J304" s="243">
        <v>0.2697214745724721</v>
      </c>
      <c r="K304" s="242"/>
    </row>
    <row r="305" spans="7:11" ht="11.25">
      <c r="G305" s="62"/>
      <c r="H305" s="62"/>
      <c r="I305" s="62"/>
      <c r="K305" s="62"/>
    </row>
    <row r="306" spans="7:11" ht="11.25">
      <c r="G306" s="62"/>
      <c r="H306" s="62"/>
      <c r="I306" s="62"/>
      <c r="K306" s="62"/>
    </row>
    <row r="307" spans="7:11" ht="11.25">
      <c r="G307" s="62"/>
      <c r="H307" s="62"/>
      <c r="I307" s="62"/>
      <c r="K307" s="62"/>
    </row>
    <row r="308" spans="7:11" ht="11.25">
      <c r="G308" s="62"/>
      <c r="H308" s="62"/>
      <c r="I308" s="62"/>
      <c r="K308" s="62"/>
    </row>
    <row r="310" spans="7:11" ht="11.25">
      <c r="G310" s="62"/>
      <c r="H310" s="62"/>
      <c r="I310" s="62"/>
      <c r="K310" s="62"/>
    </row>
    <row r="311" spans="7:11" ht="11.25">
      <c r="G311" s="62"/>
      <c r="H311" s="62"/>
      <c r="I311" s="62"/>
      <c r="K311" s="62"/>
    </row>
  </sheetData>
  <sheetProtection/>
  <mergeCells count="1">
    <mergeCell ref="B7:G11"/>
  </mergeCells>
  <printOptions/>
  <pageMargins left="1.18110236220472" right="0.393700787401575" top="0.393700787401575" bottom="0.393700787401575" header="0.499999992490753" footer="0.499999992490753"/>
  <pageSetup fitToHeight="0" fitToWidth="1" horizontalDpi="600" verticalDpi="600" orientation="portrait" paperSize="9" scale="51" r:id="rId2"/>
  <headerFooter alignWithMargins="0">
    <oddFooter>&amp;CСтраница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3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5"/>
  <cols>
    <col min="1" max="1" width="3.00390625" style="0" customWidth="1"/>
    <col min="2" max="2" width="5.57421875" style="0" customWidth="1"/>
    <col min="3" max="3" width="19.8515625" style="0" customWidth="1"/>
    <col min="4" max="4" width="17.8515625" style="0" customWidth="1"/>
    <col min="5" max="5" width="18.57421875" style="0" customWidth="1"/>
    <col min="6" max="6" width="15.7109375" style="0" customWidth="1"/>
    <col min="7" max="7" width="18.8515625" style="0" customWidth="1"/>
    <col min="8" max="8" width="16.00390625" style="0" customWidth="1"/>
    <col min="9" max="9" width="18.8515625" style="0" customWidth="1"/>
  </cols>
  <sheetData>
    <row r="1" spans="3:9" ht="15.75">
      <c r="C1" s="1"/>
      <c r="D1" s="1"/>
      <c r="E1" s="1"/>
      <c r="H1" s="2"/>
      <c r="I1" s="2"/>
    </row>
    <row r="2" spans="3:9" ht="15.75">
      <c r="C2" s="1"/>
      <c r="D2" s="1"/>
      <c r="E2" s="1"/>
      <c r="F2" s="2"/>
      <c r="G2" s="2"/>
      <c r="H2" s="2"/>
      <c r="I2" s="2"/>
    </row>
    <row r="3" spans="3:9" ht="15.75">
      <c r="C3" s="1"/>
      <c r="D3" s="1"/>
      <c r="E3" s="1"/>
      <c r="F3" s="2"/>
      <c r="G3" s="2"/>
      <c r="H3" s="2"/>
      <c r="I3" s="2"/>
    </row>
    <row r="4" spans="3:9" ht="15.75">
      <c r="C4" s="1"/>
      <c r="D4" s="1"/>
      <c r="E4" s="1"/>
      <c r="F4" s="2"/>
      <c r="G4" s="2"/>
      <c r="H4" s="2"/>
      <c r="I4" s="2"/>
    </row>
    <row r="5" spans="3:9" ht="15.75">
      <c r="C5" s="1"/>
      <c r="D5" s="1"/>
      <c r="E5" s="1"/>
      <c r="F5" s="2"/>
      <c r="G5" s="2"/>
      <c r="H5" s="2"/>
      <c r="I5" s="2"/>
    </row>
    <row r="6" spans="3:9" ht="15.75">
      <c r="C6" s="1"/>
      <c r="D6" s="1"/>
      <c r="E6" s="1"/>
      <c r="F6" s="2"/>
      <c r="G6" s="2"/>
      <c r="H6" s="2"/>
      <c r="I6" s="2"/>
    </row>
    <row r="7" spans="3:9" ht="15.75">
      <c r="C7" s="1"/>
      <c r="D7" s="1"/>
      <c r="E7" s="1"/>
      <c r="F7" s="2"/>
      <c r="G7" s="2"/>
      <c r="H7" s="2"/>
      <c r="I7" s="2"/>
    </row>
    <row r="8" spans="3:9" ht="15.75">
      <c r="C8" s="1"/>
      <c r="D8" s="1"/>
      <c r="E8" s="1"/>
      <c r="F8" s="2"/>
      <c r="G8" s="2"/>
      <c r="H8" s="2"/>
      <c r="I8" s="2"/>
    </row>
    <row r="9" ht="15.75">
      <c r="I9" s="3" t="s">
        <v>135</v>
      </c>
    </row>
    <row r="10" spans="2:9" ht="15.75" customHeight="1">
      <c r="B10" s="377" t="s">
        <v>58</v>
      </c>
      <c r="C10" s="377" t="s">
        <v>59</v>
      </c>
      <c r="D10" s="378" t="s">
        <v>68</v>
      </c>
      <c r="E10" s="378"/>
      <c r="F10" s="378" t="s">
        <v>243</v>
      </c>
      <c r="G10" s="378"/>
      <c r="H10" s="4" t="s">
        <v>68</v>
      </c>
      <c r="I10" s="4" t="s">
        <v>243</v>
      </c>
    </row>
    <row r="11" spans="2:9" ht="46.5">
      <c r="B11" s="377"/>
      <c r="C11" s="377"/>
      <c r="D11" s="4" t="s">
        <v>70</v>
      </c>
      <c r="E11" s="4" t="s">
        <v>69</v>
      </c>
      <c r="F11" s="4" t="s">
        <v>70</v>
      </c>
      <c r="G11" s="4" t="s">
        <v>69</v>
      </c>
      <c r="H11" s="375" t="s">
        <v>71</v>
      </c>
      <c r="I11" s="376"/>
    </row>
    <row r="12" spans="2:9" ht="14.2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8</v>
      </c>
    </row>
    <row r="13" spans="2:9" ht="15">
      <c r="B13" s="4">
        <v>1</v>
      </c>
      <c r="C13" s="6" t="s">
        <v>60</v>
      </c>
      <c r="D13" s="25">
        <v>0</v>
      </c>
      <c r="E13" s="25">
        <v>60</v>
      </c>
      <c r="F13" s="25">
        <v>0</v>
      </c>
      <c r="G13" s="25">
        <v>21</v>
      </c>
      <c r="H13" s="8">
        <v>60</v>
      </c>
      <c r="I13" s="8">
        <v>21</v>
      </c>
    </row>
    <row r="14" spans="2:9" ht="15">
      <c r="B14" s="4">
        <v>2</v>
      </c>
      <c r="C14" s="6" t="s">
        <v>61</v>
      </c>
      <c r="D14" s="25">
        <v>70</v>
      </c>
      <c r="E14" s="25">
        <v>11.8</v>
      </c>
      <c r="F14" s="25">
        <v>21</v>
      </c>
      <c r="G14" s="25">
        <v>4.13</v>
      </c>
      <c r="H14" s="8">
        <v>81.8</v>
      </c>
      <c r="I14" s="8">
        <v>25.13</v>
      </c>
    </row>
    <row r="15" spans="2:9" ht="15">
      <c r="B15" s="4">
        <v>3</v>
      </c>
      <c r="C15" s="6" t="s">
        <v>62</v>
      </c>
      <c r="D15" s="25">
        <v>0</v>
      </c>
      <c r="E15" s="25">
        <v>36.5</v>
      </c>
      <c r="F15" s="25">
        <v>0</v>
      </c>
      <c r="G15" s="25">
        <v>13.06</v>
      </c>
      <c r="H15" s="8">
        <v>36.5</v>
      </c>
      <c r="I15" s="8">
        <v>13.06</v>
      </c>
    </row>
    <row r="16" spans="2:9" ht="15">
      <c r="B16" s="4">
        <v>4</v>
      </c>
      <c r="C16" s="6" t="s">
        <v>63</v>
      </c>
      <c r="D16" s="25">
        <v>118</v>
      </c>
      <c r="E16" s="25">
        <v>150.4</v>
      </c>
      <c r="F16" s="25">
        <v>0</v>
      </c>
      <c r="G16" s="25">
        <v>52.64</v>
      </c>
      <c r="H16" s="8">
        <v>268.4</v>
      </c>
      <c r="I16" s="8">
        <v>52.64</v>
      </c>
    </row>
    <row r="17" spans="2:9" ht="15">
      <c r="B17" s="4">
        <v>5</v>
      </c>
      <c r="C17" s="6" t="s">
        <v>64</v>
      </c>
      <c r="D17" s="25">
        <v>3</v>
      </c>
      <c r="E17" s="25">
        <v>6.2</v>
      </c>
      <c r="F17" s="25">
        <v>0</v>
      </c>
      <c r="G17" s="25">
        <v>2.17</v>
      </c>
      <c r="H17" s="8">
        <v>9.2</v>
      </c>
      <c r="I17" s="8">
        <v>2.17</v>
      </c>
    </row>
    <row r="18" spans="2:9" ht="15">
      <c r="B18" s="4"/>
      <c r="C18" s="26" t="s">
        <v>65</v>
      </c>
      <c r="D18" s="27">
        <v>191</v>
      </c>
      <c r="E18" s="27">
        <v>264.9</v>
      </c>
      <c r="F18" s="27">
        <v>21</v>
      </c>
      <c r="G18" s="27">
        <v>93</v>
      </c>
      <c r="H18" s="27">
        <v>455.9</v>
      </c>
      <c r="I18" s="27">
        <v>114</v>
      </c>
    </row>
    <row r="25" ht="15.75">
      <c r="G25" s="3" t="s">
        <v>135</v>
      </c>
    </row>
    <row r="26" spans="2:8" ht="62.25">
      <c r="B26" s="4" t="s">
        <v>58</v>
      </c>
      <c r="C26" s="4" t="s">
        <v>59</v>
      </c>
      <c r="D26" s="4" t="s">
        <v>1582</v>
      </c>
      <c r="E26" s="4" t="s">
        <v>1581</v>
      </c>
      <c r="F26" s="4" t="s">
        <v>1580</v>
      </c>
      <c r="G26" s="4" t="s">
        <v>1541</v>
      </c>
      <c r="H26" s="4" t="s">
        <v>1539</v>
      </c>
    </row>
    <row r="27" spans="2:8" ht="14.25">
      <c r="B27" s="5">
        <v>1</v>
      </c>
      <c r="C27" s="5">
        <v>2</v>
      </c>
      <c r="D27" s="5">
        <v>3</v>
      </c>
      <c r="E27" s="5">
        <v>4</v>
      </c>
      <c r="F27" s="5">
        <v>5</v>
      </c>
      <c r="G27" s="5">
        <v>6</v>
      </c>
      <c r="H27" s="5">
        <v>7</v>
      </c>
    </row>
    <row r="28" spans="2:8" ht="15">
      <c r="B28" s="4">
        <v>1</v>
      </c>
      <c r="C28" s="6" t="s">
        <v>60</v>
      </c>
      <c r="D28" s="8">
        <v>364</v>
      </c>
      <c r="E28" s="8">
        <v>458</v>
      </c>
      <c r="F28" s="8">
        <v>70</v>
      </c>
      <c r="G28" s="97">
        <v>0.19230769230769232</v>
      </c>
      <c r="H28" s="97">
        <v>0.15283842794759825</v>
      </c>
    </row>
    <row r="29" spans="2:8" ht="15">
      <c r="B29" s="4">
        <v>2</v>
      </c>
      <c r="C29" s="6" t="s">
        <v>61</v>
      </c>
      <c r="D29" s="8">
        <v>444</v>
      </c>
      <c r="E29" s="8">
        <v>444</v>
      </c>
      <c r="F29" s="8">
        <v>118.426</v>
      </c>
      <c r="G29" s="97">
        <v>0.26672522522522524</v>
      </c>
      <c r="H29" s="97">
        <v>0.26672522522522524</v>
      </c>
    </row>
    <row r="30" spans="2:8" ht="15">
      <c r="B30" s="4">
        <v>3</v>
      </c>
      <c r="C30" s="6" t="s">
        <v>62</v>
      </c>
      <c r="D30" s="8">
        <v>400</v>
      </c>
      <c r="E30" s="8">
        <v>400</v>
      </c>
      <c r="F30" s="8">
        <v>0</v>
      </c>
      <c r="G30" s="97">
        <v>0</v>
      </c>
      <c r="H30" s="97">
        <v>0</v>
      </c>
    </row>
    <row r="31" spans="2:8" ht="15">
      <c r="B31" s="4">
        <v>4</v>
      </c>
      <c r="C31" s="6" t="s">
        <v>63</v>
      </c>
      <c r="D31" s="8">
        <v>126</v>
      </c>
      <c r="E31" s="8">
        <v>126</v>
      </c>
      <c r="F31" s="8">
        <v>0</v>
      </c>
      <c r="G31" s="97">
        <v>0</v>
      </c>
      <c r="H31" s="97">
        <v>0</v>
      </c>
    </row>
    <row r="32" spans="2:8" ht="15">
      <c r="B32" s="4">
        <v>5</v>
      </c>
      <c r="C32" s="6" t="s">
        <v>64</v>
      </c>
      <c r="D32" s="8">
        <v>319</v>
      </c>
      <c r="E32" s="8">
        <v>319</v>
      </c>
      <c r="F32" s="8">
        <v>36.7</v>
      </c>
      <c r="G32" s="97">
        <v>0.11504702194357368</v>
      </c>
      <c r="H32" s="97">
        <v>0.11504702194357368</v>
      </c>
    </row>
    <row r="33" spans="2:8" ht="15">
      <c r="B33" s="4"/>
      <c r="C33" s="26" t="s">
        <v>65</v>
      </c>
      <c r="D33" s="27">
        <v>1653</v>
      </c>
      <c r="E33" s="27">
        <v>1747</v>
      </c>
      <c r="F33" s="27">
        <v>225.12599999999998</v>
      </c>
      <c r="G33" s="98">
        <v>0.13619237749546279</v>
      </c>
      <c r="H33" s="98">
        <v>0.1288643388666285</v>
      </c>
    </row>
  </sheetData>
  <sheetProtection/>
  <mergeCells count="5">
    <mergeCell ref="H11:I11"/>
    <mergeCell ref="B10:B11"/>
    <mergeCell ref="C10:C11"/>
    <mergeCell ref="D10:E10"/>
    <mergeCell ref="F10:G10"/>
  </mergeCells>
  <printOptions/>
  <pageMargins left="0.7" right="0.7" top="0.75" bottom="0.75" header="0.3" footer="0.3"/>
  <pageSetup horizontalDpi="600" verticalDpi="600" orientation="portrait" paperSize="9" scale="59" r:id="rId2"/>
  <colBreaks count="1" manualBreakCount="1">
    <brk id="9" max="20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1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4.421875" style="0" customWidth="1"/>
    <col min="2" max="2" width="5.57421875" style="0" customWidth="1"/>
    <col min="3" max="3" width="19.8515625" style="0" customWidth="1"/>
    <col min="4" max="4" width="20.421875" style="0" customWidth="1"/>
    <col min="5" max="7" width="20.8515625" style="0" customWidth="1"/>
    <col min="8" max="8" width="6.421875" style="0" customWidth="1"/>
  </cols>
  <sheetData>
    <row r="1" spans="3:7" ht="15.75">
      <c r="C1" s="1"/>
      <c r="E1" s="2"/>
      <c r="F1" s="2"/>
      <c r="G1" s="2"/>
    </row>
    <row r="2" spans="3:7" ht="15.75">
      <c r="C2" s="1"/>
      <c r="D2" s="2"/>
      <c r="E2" s="2"/>
      <c r="F2" s="2"/>
      <c r="G2" s="2"/>
    </row>
    <row r="3" spans="3:7" ht="15.75">
      <c r="C3" s="1"/>
      <c r="D3" s="2"/>
      <c r="E3" s="2"/>
      <c r="F3" s="2"/>
      <c r="G3" s="2"/>
    </row>
    <row r="4" spans="3:7" ht="15.75">
      <c r="C4" s="1"/>
      <c r="D4" s="2"/>
      <c r="E4" s="2"/>
      <c r="F4" s="2"/>
      <c r="G4" s="2"/>
    </row>
    <row r="5" spans="3:7" ht="15.75">
      <c r="C5" s="1"/>
      <c r="D5" s="2"/>
      <c r="E5" s="2"/>
      <c r="F5" s="2"/>
      <c r="G5" s="2"/>
    </row>
    <row r="6" spans="3:7" ht="15.75">
      <c r="C6" s="1"/>
      <c r="D6" s="2"/>
      <c r="E6" s="2"/>
      <c r="F6" s="2"/>
      <c r="G6" s="2"/>
    </row>
    <row r="7" spans="3:7" ht="15.75">
      <c r="C7" s="1"/>
      <c r="D7" s="2"/>
      <c r="E7" s="2"/>
      <c r="F7" s="2"/>
      <c r="G7" s="2"/>
    </row>
    <row r="8" spans="3:7" ht="15.75">
      <c r="C8" s="1"/>
      <c r="D8" s="2"/>
      <c r="E8" s="2"/>
      <c r="F8" s="2"/>
      <c r="G8" s="2"/>
    </row>
    <row r="9" spans="5:7" ht="15.75">
      <c r="E9" s="3"/>
      <c r="F9" s="3"/>
      <c r="G9" s="3"/>
    </row>
    <row r="10" spans="5:7" ht="15.75">
      <c r="E10" s="3"/>
      <c r="F10" s="3"/>
      <c r="G10" s="3" t="s">
        <v>135</v>
      </c>
    </row>
    <row r="11" spans="2:7" ht="15">
      <c r="B11" s="377" t="s">
        <v>58</v>
      </c>
      <c r="C11" s="377" t="s">
        <v>59</v>
      </c>
      <c r="D11" s="379" t="s">
        <v>1581</v>
      </c>
      <c r="E11" s="379"/>
      <c r="F11" s="379" t="s">
        <v>1580</v>
      </c>
      <c r="G11" s="379"/>
    </row>
    <row r="12" spans="2:11" ht="78">
      <c r="B12" s="377"/>
      <c r="C12" s="377"/>
      <c r="D12" s="4" t="s">
        <v>66</v>
      </c>
      <c r="E12" s="4" t="s">
        <v>67</v>
      </c>
      <c r="F12" s="4" t="s">
        <v>66</v>
      </c>
      <c r="G12" s="4" t="s">
        <v>67</v>
      </c>
      <c r="J12" s="28"/>
      <c r="K12" s="32"/>
    </row>
    <row r="13" spans="2:7" ht="14.25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</row>
    <row r="14" spans="2:11" ht="15">
      <c r="B14" s="4">
        <v>1</v>
      </c>
      <c r="C14" s="6" t="s">
        <v>60</v>
      </c>
      <c r="D14" s="25">
        <v>143.5</v>
      </c>
      <c r="E14" s="8">
        <v>2.8</v>
      </c>
      <c r="F14" s="8">
        <v>35.81</v>
      </c>
      <c r="G14" s="8">
        <v>0.7</v>
      </c>
      <c r="K14" s="29"/>
    </row>
    <row r="15" spans="2:11" ht="15">
      <c r="B15" s="4">
        <v>2</v>
      </c>
      <c r="C15" s="6" t="s">
        <v>61</v>
      </c>
      <c r="D15" s="25">
        <v>18.8</v>
      </c>
      <c r="E15" s="8">
        <v>0.8</v>
      </c>
      <c r="F15" s="8">
        <v>4.692</v>
      </c>
      <c r="G15" s="8">
        <v>0.2</v>
      </c>
      <c r="K15" s="29"/>
    </row>
    <row r="16" spans="2:11" ht="15">
      <c r="B16" s="4">
        <v>3</v>
      </c>
      <c r="C16" s="6" t="s">
        <v>62</v>
      </c>
      <c r="D16" s="25">
        <v>42.6</v>
      </c>
      <c r="E16" s="8">
        <v>2</v>
      </c>
      <c r="F16" s="8">
        <v>10.63</v>
      </c>
      <c r="G16" s="8">
        <v>0.5</v>
      </c>
      <c r="K16" s="29"/>
    </row>
    <row r="17" spans="2:11" ht="15">
      <c r="B17" s="4">
        <v>4</v>
      </c>
      <c r="C17" s="6" t="s">
        <v>63</v>
      </c>
      <c r="D17" s="25">
        <v>167</v>
      </c>
      <c r="E17" s="8">
        <v>4</v>
      </c>
      <c r="F17" s="8">
        <v>41.675</v>
      </c>
      <c r="G17" s="8">
        <v>1</v>
      </c>
      <c r="K17" s="29"/>
    </row>
    <row r="18" spans="2:11" ht="15">
      <c r="B18" s="4">
        <v>5</v>
      </c>
      <c r="C18" s="6" t="s">
        <v>64</v>
      </c>
      <c r="D18" s="25">
        <v>15.6</v>
      </c>
      <c r="E18" s="8">
        <v>0.4</v>
      </c>
      <c r="F18" s="8">
        <v>3.893</v>
      </c>
      <c r="G18" s="8">
        <v>0.1</v>
      </c>
      <c r="K18" s="29"/>
    </row>
    <row r="19" spans="2:11" ht="15">
      <c r="B19" s="4"/>
      <c r="C19" s="26" t="s">
        <v>65</v>
      </c>
      <c r="D19" s="27">
        <v>387.5</v>
      </c>
      <c r="E19" s="27">
        <v>10</v>
      </c>
      <c r="F19" s="27">
        <v>96.7</v>
      </c>
      <c r="G19" s="27">
        <v>2.5</v>
      </c>
      <c r="J19" s="30"/>
      <c r="K19" s="31"/>
    </row>
    <row r="21" ht="21">
      <c r="J21" s="33"/>
    </row>
  </sheetData>
  <sheetProtection/>
  <mergeCells count="4">
    <mergeCell ref="F11:G11"/>
    <mergeCell ref="D11:E11"/>
    <mergeCell ref="C11:C12"/>
    <mergeCell ref="B11:B12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SheetLayoutView="100" zoomScalePageLayoutView="0" workbookViewId="0" topLeftCell="A50">
      <selection activeCell="C58" sqref="C58:D58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21.28125" style="0" customWidth="1"/>
    <col min="4" max="4" width="23.00390625" style="0" customWidth="1"/>
    <col min="5" max="5" width="20.57421875" style="0" customWidth="1"/>
    <col min="6" max="6" width="13.140625" style="0" customWidth="1"/>
    <col min="7" max="7" width="12.421875" style="0" customWidth="1"/>
  </cols>
  <sheetData>
    <row r="1" spans="2:4" ht="15.75">
      <c r="B1" s="1"/>
      <c r="C1" s="1"/>
      <c r="D1" s="2"/>
    </row>
    <row r="2" spans="2:4" ht="15.75">
      <c r="B2" s="1"/>
      <c r="C2" s="1"/>
      <c r="D2" s="2"/>
    </row>
    <row r="3" spans="2:4" ht="15.75">
      <c r="B3" s="1"/>
      <c r="C3" s="1"/>
      <c r="D3" s="2"/>
    </row>
    <row r="4" spans="2:4" ht="15.75">
      <c r="B4" s="1"/>
      <c r="C4" s="1"/>
      <c r="D4" s="2"/>
    </row>
    <row r="5" spans="2:4" ht="15.75">
      <c r="B5" s="1"/>
      <c r="C5" s="1"/>
      <c r="D5" s="2"/>
    </row>
    <row r="6" spans="2:4" ht="15.75">
      <c r="B6" s="1"/>
      <c r="C6" s="1"/>
      <c r="D6" s="2"/>
    </row>
    <row r="7" spans="2:4" ht="15.75">
      <c r="B7" s="1"/>
      <c r="C7" s="1"/>
      <c r="D7" s="2"/>
    </row>
    <row r="8" spans="2:4" ht="15.75">
      <c r="B8" s="1"/>
      <c r="C8" s="1"/>
      <c r="D8" s="2"/>
    </row>
    <row r="9" ht="15.75">
      <c r="E9" s="3" t="s">
        <v>135</v>
      </c>
    </row>
    <row r="10" spans="1:7" ht="62.25">
      <c r="A10" s="4" t="s">
        <v>58</v>
      </c>
      <c r="B10" s="4" t="s">
        <v>59</v>
      </c>
      <c r="C10" s="4" t="s">
        <v>1582</v>
      </c>
      <c r="D10" s="4" t="s">
        <v>1581</v>
      </c>
      <c r="E10" s="4" t="s">
        <v>1580</v>
      </c>
      <c r="F10" s="4" t="s">
        <v>1541</v>
      </c>
      <c r="G10" s="4" t="s">
        <v>1539</v>
      </c>
    </row>
    <row r="11" spans="1:7" ht="14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ht="15">
      <c r="A12" s="4">
        <v>1</v>
      </c>
      <c r="B12" s="6" t="s">
        <v>60</v>
      </c>
      <c r="C12" s="8">
        <v>911.78</v>
      </c>
      <c r="D12" s="8">
        <v>936.70649</v>
      </c>
      <c r="E12" s="8">
        <v>549.321</v>
      </c>
      <c r="F12" s="97">
        <v>0.6024709908091864</v>
      </c>
      <c r="G12" s="97">
        <v>0.5864387680286063</v>
      </c>
    </row>
    <row r="13" spans="1:7" ht="15">
      <c r="A13" s="4">
        <v>2</v>
      </c>
      <c r="B13" s="6" t="s">
        <v>61</v>
      </c>
      <c r="C13" s="8">
        <v>445.82</v>
      </c>
      <c r="D13" s="8">
        <v>581.03235</v>
      </c>
      <c r="E13" s="8">
        <v>100.547</v>
      </c>
      <c r="F13" s="97">
        <v>0.2255327262123727</v>
      </c>
      <c r="G13" s="97">
        <v>0.17304888445540081</v>
      </c>
    </row>
    <row r="14" spans="1:7" ht="15">
      <c r="A14" s="4">
        <v>3</v>
      </c>
      <c r="B14" s="6" t="s">
        <v>62</v>
      </c>
      <c r="C14" s="8">
        <v>1396.44</v>
      </c>
      <c r="D14" s="8">
        <v>1819.9598600000002</v>
      </c>
      <c r="E14" s="8">
        <v>82.842</v>
      </c>
      <c r="F14" s="97">
        <v>0.05932370885967173</v>
      </c>
      <c r="G14" s="97">
        <v>0.045518586327502844</v>
      </c>
    </row>
    <row r="15" spans="1:7" ht="15">
      <c r="A15" s="4">
        <v>4</v>
      </c>
      <c r="B15" s="6" t="s">
        <v>63</v>
      </c>
      <c r="C15" s="8">
        <v>2603.04</v>
      </c>
      <c r="D15" s="8">
        <v>3644.11233</v>
      </c>
      <c r="E15" s="8">
        <v>696.659</v>
      </c>
      <c r="F15" s="97">
        <v>0.26763284467391973</v>
      </c>
      <c r="G15" s="97">
        <v>0.1911738544020129</v>
      </c>
    </row>
    <row r="16" spans="1:7" ht="15">
      <c r="A16" s="4">
        <v>5</v>
      </c>
      <c r="B16" s="6" t="s">
        <v>64</v>
      </c>
      <c r="C16" s="8">
        <v>441.51</v>
      </c>
      <c r="D16" s="8">
        <v>575.4106899999999</v>
      </c>
      <c r="E16" s="8">
        <v>67.47</v>
      </c>
      <c r="F16" s="97">
        <v>0.1528164707481144</v>
      </c>
      <c r="G16" s="97">
        <v>0.11725538154322439</v>
      </c>
    </row>
    <row r="17" spans="1:7" ht="15">
      <c r="A17" s="4"/>
      <c r="B17" s="26" t="s">
        <v>65</v>
      </c>
      <c r="C17" s="27">
        <v>5798.59</v>
      </c>
      <c r="D17" s="27">
        <v>7557.22172</v>
      </c>
      <c r="E17" s="27">
        <v>1496.8390000000002</v>
      </c>
      <c r="F17" s="98">
        <v>0.25813844400104163</v>
      </c>
      <c r="G17" s="98">
        <v>0.1980673659525766</v>
      </c>
    </row>
    <row r="25" ht="15">
      <c r="E25" s="3" t="s">
        <v>135</v>
      </c>
    </row>
    <row r="26" spans="1:7" ht="62.25">
      <c r="A26" s="4" t="s">
        <v>58</v>
      </c>
      <c r="B26" s="4" t="s">
        <v>59</v>
      </c>
      <c r="C26" s="4" t="s">
        <v>1582</v>
      </c>
      <c r="D26" s="4" t="s">
        <v>1581</v>
      </c>
      <c r="E26" s="4" t="s">
        <v>1580</v>
      </c>
      <c r="F26" s="4" t="s">
        <v>1541</v>
      </c>
      <c r="G26" s="4" t="s">
        <v>1539</v>
      </c>
    </row>
    <row r="27" spans="1:7" ht="14.25">
      <c r="A27" s="5">
        <v>1</v>
      </c>
      <c r="B27" s="5">
        <v>2</v>
      </c>
      <c r="C27" s="5">
        <v>3</v>
      </c>
      <c r="D27" s="5">
        <v>4</v>
      </c>
      <c r="E27" s="5">
        <v>5</v>
      </c>
      <c r="F27" s="5">
        <v>6</v>
      </c>
      <c r="G27" s="5">
        <v>7</v>
      </c>
    </row>
    <row r="28" spans="1:7" ht="15">
      <c r="A28" s="4">
        <v>1</v>
      </c>
      <c r="B28" s="6" t="s">
        <v>60</v>
      </c>
      <c r="C28" s="8">
        <v>30</v>
      </c>
      <c r="D28" s="8">
        <v>30</v>
      </c>
      <c r="E28" s="8">
        <v>8</v>
      </c>
      <c r="F28" s="97">
        <v>0.26666666666666666</v>
      </c>
      <c r="G28" s="97">
        <v>0.26666666666666666</v>
      </c>
    </row>
    <row r="29" spans="1:7" ht="15">
      <c r="A29" s="4">
        <v>2</v>
      </c>
      <c r="B29" s="6" t="s">
        <v>61</v>
      </c>
      <c r="C29" s="8">
        <v>150</v>
      </c>
      <c r="D29" s="8">
        <v>150</v>
      </c>
      <c r="E29" s="8">
        <v>1.372</v>
      </c>
      <c r="F29" s="97">
        <v>0.009146666666666668</v>
      </c>
      <c r="G29" s="97">
        <v>0.009146666666666668</v>
      </c>
    </row>
    <row r="30" spans="1:7" ht="15">
      <c r="A30" s="4">
        <v>3</v>
      </c>
      <c r="B30" s="6" t="s">
        <v>62</v>
      </c>
      <c r="C30" s="8">
        <v>300</v>
      </c>
      <c r="D30" s="8">
        <v>300</v>
      </c>
      <c r="E30" s="8">
        <v>82.786</v>
      </c>
      <c r="F30" s="97">
        <v>0.27595333333333333</v>
      </c>
      <c r="G30" s="97">
        <v>0.27595333333333333</v>
      </c>
    </row>
    <row r="31" spans="1:7" ht="15">
      <c r="A31" s="4">
        <v>4</v>
      </c>
      <c r="B31" s="6" t="s">
        <v>63</v>
      </c>
      <c r="C31" s="8">
        <v>80</v>
      </c>
      <c r="D31" s="8">
        <v>80</v>
      </c>
      <c r="E31" s="8">
        <v>0</v>
      </c>
      <c r="F31" s="97">
        <v>0</v>
      </c>
      <c r="G31" s="97">
        <v>0</v>
      </c>
    </row>
    <row r="32" spans="1:7" ht="15">
      <c r="A32" s="4">
        <v>5</v>
      </c>
      <c r="B32" s="6" t="s">
        <v>64</v>
      </c>
      <c r="C32" s="8">
        <v>25</v>
      </c>
      <c r="D32" s="8">
        <v>25</v>
      </c>
      <c r="E32" s="8">
        <v>5</v>
      </c>
      <c r="F32" s="97">
        <v>0.2</v>
      </c>
      <c r="G32" s="97">
        <v>0.2</v>
      </c>
    </row>
    <row r="33" spans="1:7" ht="15">
      <c r="A33" s="4"/>
      <c r="B33" s="26" t="s">
        <v>65</v>
      </c>
      <c r="C33" s="27">
        <v>585</v>
      </c>
      <c r="D33" s="27">
        <v>585</v>
      </c>
      <c r="E33" s="27">
        <v>97.158</v>
      </c>
      <c r="F33" s="98">
        <v>0.16608205128205128</v>
      </c>
      <c r="G33" s="98">
        <v>0.16608205128205128</v>
      </c>
    </row>
    <row r="36" ht="15">
      <c r="H36" s="89"/>
    </row>
    <row r="40" ht="15.75">
      <c r="E40" s="3"/>
    </row>
    <row r="41" ht="15.75">
      <c r="E41" s="3" t="s">
        <v>135</v>
      </c>
    </row>
    <row r="42" spans="1:7" ht="62.25">
      <c r="A42" s="4" t="s">
        <v>58</v>
      </c>
      <c r="B42" s="4" t="s">
        <v>59</v>
      </c>
      <c r="C42" s="4" t="s">
        <v>1582</v>
      </c>
      <c r="D42" s="4" t="s">
        <v>1581</v>
      </c>
      <c r="E42" s="4" t="s">
        <v>1580</v>
      </c>
      <c r="F42" s="4" t="s">
        <v>1541</v>
      </c>
      <c r="G42" s="4" t="s">
        <v>1539</v>
      </c>
    </row>
    <row r="43" spans="1:7" ht="14.25">
      <c r="A43" s="5">
        <v>1</v>
      </c>
      <c r="B43" s="5">
        <v>2</v>
      </c>
      <c r="C43" s="5">
        <v>3</v>
      </c>
      <c r="D43" s="5">
        <v>4</v>
      </c>
      <c r="E43" s="5">
        <v>5</v>
      </c>
      <c r="F43" s="5">
        <v>6</v>
      </c>
      <c r="G43" s="5">
        <v>7</v>
      </c>
    </row>
    <row r="44" spans="1:7" ht="15">
      <c r="A44" s="4">
        <v>1</v>
      </c>
      <c r="B44" s="6" t="s">
        <v>60</v>
      </c>
      <c r="C44" s="8">
        <v>50</v>
      </c>
      <c r="D44" s="8">
        <v>50</v>
      </c>
      <c r="E44" s="8">
        <v>0</v>
      </c>
      <c r="F44" s="97">
        <v>0</v>
      </c>
      <c r="G44" s="97">
        <v>0</v>
      </c>
    </row>
    <row r="45" spans="1:7" ht="15">
      <c r="A45" s="4">
        <v>2</v>
      </c>
      <c r="B45" s="6" t="s">
        <v>61</v>
      </c>
      <c r="C45" s="8">
        <v>10</v>
      </c>
      <c r="D45" s="8">
        <v>10</v>
      </c>
      <c r="E45" s="8">
        <v>0</v>
      </c>
      <c r="F45" s="97">
        <v>0</v>
      </c>
      <c r="G45" s="97">
        <v>0</v>
      </c>
    </row>
    <row r="46" spans="1:7" ht="15">
      <c r="A46" s="4">
        <v>3</v>
      </c>
      <c r="B46" s="6" t="s">
        <v>62</v>
      </c>
      <c r="C46" s="8">
        <v>30</v>
      </c>
      <c r="D46" s="8">
        <v>30</v>
      </c>
      <c r="E46" s="8">
        <v>5.95</v>
      </c>
      <c r="F46" s="97">
        <v>0.19833333333333333</v>
      </c>
      <c r="G46" s="97">
        <v>0.19833333333333333</v>
      </c>
    </row>
    <row r="47" spans="1:7" ht="15">
      <c r="A47" s="4">
        <v>4</v>
      </c>
      <c r="B47" s="6" t="s">
        <v>63</v>
      </c>
      <c r="C47" s="8">
        <v>100</v>
      </c>
      <c r="D47" s="8">
        <v>100</v>
      </c>
      <c r="E47" s="8">
        <v>0</v>
      </c>
      <c r="F47" s="97">
        <v>0</v>
      </c>
      <c r="G47" s="97">
        <v>0</v>
      </c>
    </row>
    <row r="48" spans="1:7" ht="15">
      <c r="A48" s="4">
        <v>5</v>
      </c>
      <c r="B48" s="6" t="s">
        <v>64</v>
      </c>
      <c r="C48" s="8">
        <v>10</v>
      </c>
      <c r="D48" s="8">
        <v>10</v>
      </c>
      <c r="E48" s="8">
        <v>0</v>
      </c>
      <c r="F48" s="97">
        <v>0</v>
      </c>
      <c r="G48" s="97">
        <v>0</v>
      </c>
    </row>
    <row r="49" spans="1:7" ht="15">
      <c r="A49" s="4"/>
      <c r="B49" s="26" t="s">
        <v>65</v>
      </c>
      <c r="C49" s="27">
        <v>200</v>
      </c>
      <c r="D49" s="27">
        <v>200</v>
      </c>
      <c r="E49" s="27">
        <v>5.95</v>
      </c>
      <c r="F49" s="98">
        <v>0.029750000000000002</v>
      </c>
      <c r="G49" s="98">
        <v>0.029750000000000002</v>
      </c>
    </row>
    <row r="58" ht="141" customHeight="1">
      <c r="E58" s="3" t="s">
        <v>135</v>
      </c>
    </row>
    <row r="59" spans="1:7" ht="62.25">
      <c r="A59" s="4" t="s">
        <v>58</v>
      </c>
      <c r="B59" s="4" t="s">
        <v>59</v>
      </c>
      <c r="C59" s="4" t="s">
        <v>1582</v>
      </c>
      <c r="D59" s="4" t="s">
        <v>1581</v>
      </c>
      <c r="E59" s="4" t="s">
        <v>1580</v>
      </c>
      <c r="F59" s="4" t="s">
        <v>1541</v>
      </c>
      <c r="G59" s="4" t="s">
        <v>1539</v>
      </c>
    </row>
    <row r="60" spans="1:7" ht="14.25">
      <c r="A60" s="5">
        <v>1</v>
      </c>
      <c r="B60" s="5">
        <v>2</v>
      </c>
      <c r="C60" s="5">
        <v>3</v>
      </c>
      <c r="D60" s="5">
        <v>4</v>
      </c>
      <c r="E60" s="5">
        <v>5</v>
      </c>
      <c r="F60" s="5">
        <v>6</v>
      </c>
      <c r="G60" s="5">
        <v>7</v>
      </c>
    </row>
    <row r="61" spans="1:7" ht="15">
      <c r="A61" s="4">
        <v>1</v>
      </c>
      <c r="B61" s="6" t="s">
        <v>60</v>
      </c>
      <c r="C61" s="8">
        <v>10</v>
      </c>
      <c r="D61" s="8">
        <v>10</v>
      </c>
      <c r="E61" s="8">
        <v>0</v>
      </c>
      <c r="F61" s="97">
        <v>0</v>
      </c>
      <c r="G61" s="97">
        <v>0</v>
      </c>
    </row>
    <row r="62" spans="1:7" ht="15">
      <c r="A62" s="4">
        <v>2</v>
      </c>
      <c r="B62" s="6" t="s">
        <v>61</v>
      </c>
      <c r="C62" s="8">
        <v>1</v>
      </c>
      <c r="D62" s="8">
        <v>1</v>
      </c>
      <c r="E62" s="8">
        <v>0</v>
      </c>
      <c r="F62" s="97">
        <v>0</v>
      </c>
      <c r="G62" s="97">
        <v>0</v>
      </c>
    </row>
    <row r="63" spans="1:7" ht="15">
      <c r="A63" s="4">
        <v>3</v>
      </c>
      <c r="B63" s="6" t="s">
        <v>62</v>
      </c>
      <c r="C63" s="8">
        <v>10</v>
      </c>
      <c r="D63" s="8">
        <v>10</v>
      </c>
      <c r="E63" s="8">
        <v>0</v>
      </c>
      <c r="F63" s="97">
        <v>0</v>
      </c>
      <c r="G63" s="97">
        <v>0</v>
      </c>
    </row>
    <row r="64" spans="1:7" ht="15">
      <c r="A64" s="4">
        <v>4</v>
      </c>
      <c r="B64" s="6" t="s">
        <v>63</v>
      </c>
      <c r="C64" s="8">
        <v>10</v>
      </c>
      <c r="D64" s="8">
        <v>10</v>
      </c>
      <c r="E64" s="8">
        <v>0</v>
      </c>
      <c r="F64" s="97">
        <v>0</v>
      </c>
      <c r="G64" s="97">
        <v>0</v>
      </c>
    </row>
    <row r="65" spans="1:7" ht="15">
      <c r="A65" s="4">
        <v>5</v>
      </c>
      <c r="B65" s="6" t="s">
        <v>64</v>
      </c>
      <c r="C65" s="8">
        <v>1</v>
      </c>
      <c r="D65" s="8">
        <v>1</v>
      </c>
      <c r="E65" s="8">
        <v>0</v>
      </c>
      <c r="F65" s="97">
        <v>0</v>
      </c>
      <c r="G65" s="97">
        <v>0</v>
      </c>
    </row>
    <row r="66" spans="1:7" ht="15">
      <c r="A66" s="4"/>
      <c r="B66" s="26" t="s">
        <v>65</v>
      </c>
      <c r="C66" s="27">
        <v>32</v>
      </c>
      <c r="D66" s="27">
        <v>32</v>
      </c>
      <c r="E66" s="27">
        <v>0</v>
      </c>
      <c r="F66" s="98">
        <v>0</v>
      </c>
      <c r="G66" s="98">
        <v>0</v>
      </c>
    </row>
    <row r="72" ht="15.75">
      <c r="E72" s="3" t="s">
        <v>135</v>
      </c>
    </row>
    <row r="73" spans="1:7" ht="62.25">
      <c r="A73" s="4" t="s">
        <v>58</v>
      </c>
      <c r="B73" s="4" t="s">
        <v>59</v>
      </c>
      <c r="C73" s="4" t="s">
        <v>1582</v>
      </c>
      <c r="D73" s="4" t="s">
        <v>1581</v>
      </c>
      <c r="E73" s="4" t="s">
        <v>1580</v>
      </c>
      <c r="F73" s="4" t="s">
        <v>1541</v>
      </c>
      <c r="G73" s="4" t="s">
        <v>1539</v>
      </c>
    </row>
    <row r="74" spans="1:7" ht="14.25">
      <c r="A74" s="5">
        <v>1</v>
      </c>
      <c r="B74" s="5">
        <v>2</v>
      </c>
      <c r="C74" s="5">
        <v>3</v>
      </c>
      <c r="D74" s="5">
        <v>4</v>
      </c>
      <c r="E74" s="5">
        <v>5</v>
      </c>
      <c r="F74" s="5">
        <v>6</v>
      </c>
      <c r="G74" s="5">
        <v>7</v>
      </c>
    </row>
    <row r="75" spans="1:7" ht="15">
      <c r="A75" s="4">
        <v>1</v>
      </c>
      <c r="B75" s="6" t="s">
        <v>60</v>
      </c>
      <c r="C75" s="8">
        <v>20</v>
      </c>
      <c r="D75" s="8">
        <v>20</v>
      </c>
      <c r="E75" s="8">
        <v>0</v>
      </c>
      <c r="F75" s="97">
        <v>0</v>
      </c>
      <c r="G75" s="97">
        <v>0</v>
      </c>
    </row>
    <row r="76" spans="1:7" ht="15">
      <c r="A76" s="4">
        <v>2</v>
      </c>
      <c r="B76" s="6" t="s">
        <v>61</v>
      </c>
      <c r="C76" s="8">
        <v>40</v>
      </c>
      <c r="D76" s="8">
        <v>40</v>
      </c>
      <c r="E76" s="8">
        <v>0</v>
      </c>
      <c r="F76" s="97">
        <v>0</v>
      </c>
      <c r="G76" s="97">
        <v>0</v>
      </c>
    </row>
    <row r="77" spans="1:7" ht="15">
      <c r="A77" s="4">
        <v>3</v>
      </c>
      <c r="B77" s="6" t="s">
        <v>62</v>
      </c>
      <c r="C77" s="8">
        <v>25</v>
      </c>
      <c r="D77" s="8">
        <v>25</v>
      </c>
      <c r="E77" s="8">
        <v>0</v>
      </c>
      <c r="F77" s="97">
        <v>0</v>
      </c>
      <c r="G77" s="97">
        <v>0</v>
      </c>
    </row>
    <row r="78" spans="1:7" ht="15">
      <c r="A78" s="4">
        <v>4</v>
      </c>
      <c r="B78" s="6" t="s">
        <v>63</v>
      </c>
      <c r="C78" s="8">
        <v>70</v>
      </c>
      <c r="D78" s="8">
        <v>70</v>
      </c>
      <c r="E78" s="8">
        <v>0</v>
      </c>
      <c r="F78" s="97">
        <v>0</v>
      </c>
      <c r="G78" s="97">
        <v>0</v>
      </c>
    </row>
    <row r="79" spans="1:7" ht="15">
      <c r="A79" s="4">
        <v>5</v>
      </c>
      <c r="B79" s="6" t="s">
        <v>64</v>
      </c>
      <c r="C79" s="8">
        <v>5</v>
      </c>
      <c r="D79" s="8">
        <v>5</v>
      </c>
      <c r="E79" s="8">
        <v>0</v>
      </c>
      <c r="F79" s="97">
        <v>0</v>
      </c>
      <c r="G79" s="97">
        <v>0</v>
      </c>
    </row>
    <row r="80" spans="1:7" ht="15">
      <c r="A80" s="4"/>
      <c r="B80" s="26" t="s">
        <v>65</v>
      </c>
      <c r="C80" s="27">
        <v>160</v>
      </c>
      <c r="D80" s="27">
        <v>160</v>
      </c>
      <c r="E80" s="27">
        <v>0</v>
      </c>
      <c r="F80" s="98">
        <v>0</v>
      </c>
      <c r="G80" s="98">
        <v>0</v>
      </c>
    </row>
    <row r="87" ht="15.75">
      <c r="D87" s="3" t="s">
        <v>135</v>
      </c>
    </row>
    <row r="88" spans="1:7" ht="78.75">
      <c r="A88" s="4" t="s">
        <v>58</v>
      </c>
      <c r="B88" s="4" t="s">
        <v>59</v>
      </c>
      <c r="C88" s="4" t="s">
        <v>1582</v>
      </c>
      <c r="D88" s="4" t="s">
        <v>1581</v>
      </c>
      <c r="E88" s="4" t="s">
        <v>1580</v>
      </c>
      <c r="F88" s="4" t="s">
        <v>1541</v>
      </c>
      <c r="G88" s="4" t="s">
        <v>1539</v>
      </c>
    </row>
    <row r="89" spans="1:7" ht="14.25">
      <c r="A89" s="5">
        <v>1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</row>
    <row r="90" spans="1:7" ht="15">
      <c r="A90" s="4">
        <v>1</v>
      </c>
      <c r="B90" s="6" t="s">
        <v>60</v>
      </c>
      <c r="C90" s="8">
        <v>8</v>
      </c>
      <c r="D90" s="8">
        <v>8</v>
      </c>
      <c r="E90" s="8">
        <v>0</v>
      </c>
      <c r="F90" s="97">
        <v>0</v>
      </c>
      <c r="G90" s="97">
        <v>0</v>
      </c>
    </row>
    <row r="91" spans="1:7" ht="15">
      <c r="A91" s="4">
        <v>2</v>
      </c>
      <c r="B91" s="6" t="s">
        <v>61</v>
      </c>
      <c r="C91" s="8">
        <v>0</v>
      </c>
      <c r="D91" s="8">
        <v>0</v>
      </c>
      <c r="E91" s="8">
        <v>0</v>
      </c>
      <c r="F91" s="97" t="s">
        <v>1544</v>
      </c>
      <c r="G91" s="97" t="s">
        <v>1544</v>
      </c>
    </row>
    <row r="92" spans="1:7" ht="15">
      <c r="A92" s="4">
        <v>3</v>
      </c>
      <c r="B92" s="6" t="s">
        <v>62</v>
      </c>
      <c r="C92" s="8">
        <v>0</v>
      </c>
      <c r="D92" s="8">
        <v>0</v>
      </c>
      <c r="E92" s="8">
        <v>0</v>
      </c>
      <c r="F92" s="97" t="s">
        <v>1544</v>
      </c>
      <c r="G92" s="97" t="s">
        <v>1544</v>
      </c>
    </row>
    <row r="93" spans="1:7" ht="15">
      <c r="A93" s="4">
        <v>4</v>
      </c>
      <c r="B93" s="6" t="s">
        <v>63</v>
      </c>
      <c r="C93" s="8">
        <v>0</v>
      </c>
      <c r="D93" s="8">
        <v>0</v>
      </c>
      <c r="E93" s="8">
        <v>0</v>
      </c>
      <c r="F93" s="97" t="s">
        <v>1544</v>
      </c>
      <c r="G93" s="97" t="s">
        <v>1544</v>
      </c>
    </row>
    <row r="94" spans="1:7" ht="15">
      <c r="A94" s="4">
        <v>5</v>
      </c>
      <c r="B94" s="6" t="s">
        <v>64</v>
      </c>
      <c r="C94" s="8">
        <v>15</v>
      </c>
      <c r="D94" s="8">
        <v>15</v>
      </c>
      <c r="E94" s="8">
        <v>1.5</v>
      </c>
      <c r="F94" s="97">
        <v>0.1</v>
      </c>
      <c r="G94" s="97">
        <v>0.1</v>
      </c>
    </row>
    <row r="95" spans="1:7" ht="15">
      <c r="A95" s="4"/>
      <c r="B95" s="26" t="s">
        <v>65</v>
      </c>
      <c r="C95" s="27">
        <v>23</v>
      </c>
      <c r="D95" s="27">
        <v>23</v>
      </c>
      <c r="E95" s="27">
        <v>1.5</v>
      </c>
      <c r="F95" s="98">
        <v>0.06521739130434782</v>
      </c>
      <c r="G95" s="98">
        <v>0.06521739130434782</v>
      </c>
    </row>
  </sheetData>
  <sheetProtection/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O38"/>
  <sheetViews>
    <sheetView view="pageBreakPreview" zoomScale="60" zoomScalePageLayoutView="0" workbookViewId="0" topLeftCell="A25">
      <selection activeCell="L10" sqref="L10"/>
    </sheetView>
  </sheetViews>
  <sheetFormatPr defaultColWidth="9.140625" defaultRowHeight="15"/>
  <cols>
    <col min="1" max="1" width="4.421875" style="0" customWidth="1"/>
    <col min="3" max="3" width="40.28125" style="0" customWidth="1"/>
    <col min="4" max="4" width="17.8515625" style="0" customWidth="1"/>
    <col min="5" max="5" width="11.57421875" style="0" customWidth="1"/>
    <col min="6" max="6" width="10.57421875" style="0" customWidth="1"/>
    <col min="7" max="7" width="17.8515625" style="0" customWidth="1"/>
    <col min="8" max="8" width="11.57421875" style="0" customWidth="1"/>
    <col min="9" max="9" width="10.57421875" style="0" customWidth="1"/>
    <col min="10" max="10" width="17.8515625" style="0" customWidth="1"/>
    <col min="11" max="11" width="11.57421875" style="0" customWidth="1"/>
    <col min="12" max="12" width="10.57421875" style="0" customWidth="1"/>
    <col min="13" max="13" width="13.00390625" style="0" customWidth="1"/>
    <col min="14" max="14" width="14.8515625" style="0" customWidth="1"/>
    <col min="15" max="15" width="12.8515625" style="0" customWidth="1"/>
  </cols>
  <sheetData>
    <row r="6" spans="4:10" ht="15">
      <c r="D6" s="54"/>
      <c r="G6" s="54" t="s">
        <v>1448</v>
      </c>
      <c r="J6" s="54"/>
    </row>
    <row r="7" ht="14.25">
      <c r="L7" t="s">
        <v>135</v>
      </c>
    </row>
    <row r="8" spans="1:15" ht="15">
      <c r="A8" s="385" t="s">
        <v>244</v>
      </c>
      <c r="B8" s="380" t="s">
        <v>58</v>
      </c>
      <c r="C8" s="380" t="s">
        <v>245</v>
      </c>
      <c r="D8" s="387" t="s">
        <v>1582</v>
      </c>
      <c r="E8" s="387"/>
      <c r="F8" s="387"/>
      <c r="G8" s="387" t="s">
        <v>1581</v>
      </c>
      <c r="H8" s="387"/>
      <c r="I8" s="387"/>
      <c r="J8" s="387" t="s">
        <v>1580</v>
      </c>
      <c r="K8" s="387"/>
      <c r="L8" s="387"/>
      <c r="M8" s="380" t="s">
        <v>437</v>
      </c>
      <c r="N8" s="380"/>
      <c r="O8" s="380" t="s">
        <v>538</v>
      </c>
    </row>
    <row r="9" spans="1:15" ht="15.75" customHeight="1">
      <c r="A9" s="385"/>
      <c r="B9" s="380"/>
      <c r="C9" s="380"/>
      <c r="D9" s="381" t="s">
        <v>246</v>
      </c>
      <c r="E9" s="383" t="s">
        <v>247</v>
      </c>
      <c r="F9" s="384"/>
      <c r="G9" s="381" t="s">
        <v>246</v>
      </c>
      <c r="H9" s="383" t="s">
        <v>247</v>
      </c>
      <c r="I9" s="384"/>
      <c r="J9" s="381" t="s">
        <v>246</v>
      </c>
      <c r="K9" s="383" t="s">
        <v>247</v>
      </c>
      <c r="L9" s="384"/>
      <c r="M9" s="380" t="s">
        <v>1542</v>
      </c>
      <c r="N9" s="380" t="s">
        <v>1543</v>
      </c>
      <c r="O9" s="380"/>
    </row>
    <row r="10" spans="1:15" ht="30.75">
      <c r="A10" s="386"/>
      <c r="B10" s="380"/>
      <c r="C10" s="380"/>
      <c r="D10" s="382"/>
      <c r="E10" s="101" t="s">
        <v>248</v>
      </c>
      <c r="F10" s="101" t="s">
        <v>249</v>
      </c>
      <c r="G10" s="382"/>
      <c r="H10" s="101" t="s">
        <v>248</v>
      </c>
      <c r="I10" s="101" t="s">
        <v>249</v>
      </c>
      <c r="J10" s="382"/>
      <c r="K10" s="101" t="s">
        <v>248</v>
      </c>
      <c r="L10" s="101" t="s">
        <v>249</v>
      </c>
      <c r="M10" s="380"/>
      <c r="N10" s="380"/>
      <c r="O10" s="380"/>
    </row>
    <row r="11" spans="1:15" ht="62.25">
      <c r="A11" s="222">
        <v>10</v>
      </c>
      <c r="B11" s="101">
        <v>1</v>
      </c>
      <c r="C11" s="55" t="s">
        <v>250</v>
      </c>
      <c r="D11" s="56">
        <v>21</v>
      </c>
      <c r="E11" s="56">
        <v>21</v>
      </c>
      <c r="F11" s="56">
        <v>0</v>
      </c>
      <c r="G11" s="56">
        <v>21</v>
      </c>
      <c r="H11" s="56">
        <v>21</v>
      </c>
      <c r="I11" s="56">
        <v>0</v>
      </c>
      <c r="J11" s="56">
        <v>0</v>
      </c>
      <c r="K11" s="56">
        <v>0</v>
      </c>
      <c r="L11" s="56">
        <v>0</v>
      </c>
      <c r="M11" s="102">
        <v>0</v>
      </c>
      <c r="N11" s="102">
        <v>0</v>
      </c>
      <c r="O11" s="56">
        <v>0</v>
      </c>
    </row>
    <row r="12" spans="1:15" ht="62.25">
      <c r="A12" s="222">
        <v>13</v>
      </c>
      <c r="B12" s="101">
        <v>2</v>
      </c>
      <c r="C12" s="55" t="s">
        <v>251</v>
      </c>
      <c r="D12" s="56">
        <v>7206.7</v>
      </c>
      <c r="E12" s="56">
        <v>6408.7</v>
      </c>
      <c r="F12" s="56">
        <v>798</v>
      </c>
      <c r="G12" s="56">
        <v>8378.22172</v>
      </c>
      <c r="H12" s="56">
        <v>7580.22172</v>
      </c>
      <c r="I12" s="56">
        <v>798</v>
      </c>
      <c r="J12" s="56">
        <v>1497.839</v>
      </c>
      <c r="K12" s="56">
        <v>1497.839</v>
      </c>
      <c r="L12" s="56">
        <v>0</v>
      </c>
      <c r="M12" s="102">
        <v>0.20783978797507874</v>
      </c>
      <c r="N12" s="102">
        <v>0.17877767503149822</v>
      </c>
      <c r="O12" s="56">
        <v>1171.5217199999997</v>
      </c>
    </row>
    <row r="13" spans="1:15" ht="78">
      <c r="A13" s="222">
        <v>14</v>
      </c>
      <c r="B13" s="101">
        <v>3</v>
      </c>
      <c r="C13" s="55" t="s">
        <v>252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102" t="s">
        <v>1574</v>
      </c>
      <c r="N13" s="102" t="s">
        <v>1574</v>
      </c>
      <c r="O13" s="56">
        <v>0</v>
      </c>
    </row>
    <row r="14" spans="1:15" ht="46.5">
      <c r="A14" s="222">
        <v>19</v>
      </c>
      <c r="B14" s="101">
        <v>4</v>
      </c>
      <c r="C14" s="55" t="s">
        <v>253</v>
      </c>
      <c r="D14" s="56">
        <v>50</v>
      </c>
      <c r="E14" s="56">
        <v>50</v>
      </c>
      <c r="F14" s="56">
        <v>0</v>
      </c>
      <c r="G14" s="56">
        <v>50</v>
      </c>
      <c r="H14" s="56">
        <v>50</v>
      </c>
      <c r="I14" s="56">
        <v>0</v>
      </c>
      <c r="J14" s="56">
        <v>0</v>
      </c>
      <c r="K14" s="56">
        <v>0</v>
      </c>
      <c r="L14" s="56">
        <v>0</v>
      </c>
      <c r="M14" s="102">
        <v>0</v>
      </c>
      <c r="N14" s="102">
        <v>0</v>
      </c>
      <c r="O14" s="56">
        <v>0</v>
      </c>
    </row>
    <row r="15" spans="1:15" ht="46.5">
      <c r="A15" s="239">
        <v>22</v>
      </c>
      <c r="B15" s="101">
        <v>5</v>
      </c>
      <c r="C15" s="238" t="s">
        <v>814</v>
      </c>
      <c r="D15" s="56">
        <v>12</v>
      </c>
      <c r="E15" s="56">
        <v>12</v>
      </c>
      <c r="F15" s="56">
        <v>0</v>
      </c>
      <c r="G15" s="56">
        <v>12</v>
      </c>
      <c r="H15" s="56">
        <v>12</v>
      </c>
      <c r="I15" s="56">
        <v>0</v>
      </c>
      <c r="J15" s="56">
        <v>0</v>
      </c>
      <c r="K15" s="56">
        <v>0</v>
      </c>
      <c r="L15" s="56">
        <v>0</v>
      </c>
      <c r="M15" s="102">
        <v>0</v>
      </c>
      <c r="N15" s="102">
        <v>0</v>
      </c>
      <c r="O15" s="56">
        <v>0</v>
      </c>
    </row>
    <row r="16" spans="1:15" ht="93">
      <c r="A16" s="222">
        <v>40</v>
      </c>
      <c r="B16" s="101">
        <v>6</v>
      </c>
      <c r="C16" s="55" t="s">
        <v>254</v>
      </c>
      <c r="D16" s="56">
        <v>2</v>
      </c>
      <c r="E16" s="56">
        <v>2</v>
      </c>
      <c r="F16" s="56">
        <v>0</v>
      </c>
      <c r="G16" s="56">
        <v>2</v>
      </c>
      <c r="H16" s="56">
        <v>2</v>
      </c>
      <c r="I16" s="56">
        <v>0</v>
      </c>
      <c r="J16" s="56">
        <v>0</v>
      </c>
      <c r="K16" s="56">
        <v>0</v>
      </c>
      <c r="L16" s="56">
        <v>0</v>
      </c>
      <c r="M16" s="102">
        <v>0</v>
      </c>
      <c r="N16" s="102">
        <v>0</v>
      </c>
      <c r="O16" s="56">
        <v>0</v>
      </c>
    </row>
    <row r="17" spans="1:15" ht="78">
      <c r="A17" s="222">
        <v>43</v>
      </c>
      <c r="B17" s="101">
        <v>7</v>
      </c>
      <c r="C17" s="55" t="s">
        <v>255</v>
      </c>
      <c r="D17" s="56">
        <v>4130</v>
      </c>
      <c r="E17" s="56">
        <v>635</v>
      </c>
      <c r="F17" s="56">
        <v>3495</v>
      </c>
      <c r="G17" s="56">
        <v>5736.2</v>
      </c>
      <c r="H17" s="56">
        <v>902.2</v>
      </c>
      <c r="I17" s="56">
        <v>4834</v>
      </c>
      <c r="J17" s="56">
        <v>2430.358</v>
      </c>
      <c r="K17" s="56">
        <v>364.358</v>
      </c>
      <c r="L17" s="56">
        <v>2066</v>
      </c>
      <c r="M17" s="102">
        <v>0.588464406779661</v>
      </c>
      <c r="N17" s="102">
        <v>0.42368780725916116</v>
      </c>
      <c r="O17" s="56">
        <v>1606.1999999999998</v>
      </c>
    </row>
    <row r="18" spans="1:15" ht="46.5">
      <c r="A18" s="222">
        <v>44</v>
      </c>
      <c r="B18" s="101">
        <v>8</v>
      </c>
      <c r="C18" s="238" t="s">
        <v>1449</v>
      </c>
      <c r="D18" s="56">
        <v>8548.029</v>
      </c>
      <c r="E18" s="56">
        <v>8548.029</v>
      </c>
      <c r="F18" s="56">
        <v>0</v>
      </c>
      <c r="G18" s="56">
        <v>11288.514</v>
      </c>
      <c r="H18" s="56">
        <v>11288.514</v>
      </c>
      <c r="I18" s="56">
        <v>0</v>
      </c>
      <c r="J18" s="56">
        <v>3063.01366</v>
      </c>
      <c r="K18" s="56">
        <v>3063.01366</v>
      </c>
      <c r="L18" s="56">
        <v>0</v>
      </c>
      <c r="M18" s="102">
        <v>0.3583298161482606</v>
      </c>
      <c r="N18" s="102">
        <v>0.2713389610005356</v>
      </c>
      <c r="O18" s="56">
        <v>2740.4849999999988</v>
      </c>
    </row>
    <row r="19" spans="1:15" ht="46.5">
      <c r="A19" s="222">
        <v>52</v>
      </c>
      <c r="B19" s="101">
        <v>9</v>
      </c>
      <c r="C19" s="238" t="s">
        <v>1450</v>
      </c>
      <c r="D19" s="56">
        <v>150</v>
      </c>
      <c r="E19" s="56">
        <v>150</v>
      </c>
      <c r="F19" s="56">
        <v>0</v>
      </c>
      <c r="G19" s="56">
        <v>150</v>
      </c>
      <c r="H19" s="56">
        <v>150</v>
      </c>
      <c r="I19" s="56">
        <v>0</v>
      </c>
      <c r="J19" s="56">
        <v>0</v>
      </c>
      <c r="K19" s="56">
        <v>0</v>
      </c>
      <c r="L19" s="56">
        <v>0</v>
      </c>
      <c r="M19" s="102">
        <v>0</v>
      </c>
      <c r="N19" s="102">
        <v>0</v>
      </c>
      <c r="O19" s="56">
        <v>0</v>
      </c>
    </row>
    <row r="20" spans="1:15" ht="62.25">
      <c r="A20" s="222">
        <v>58</v>
      </c>
      <c r="B20" s="101">
        <v>10</v>
      </c>
      <c r="C20" s="55" t="s">
        <v>256</v>
      </c>
      <c r="D20" s="56">
        <v>78487.967</v>
      </c>
      <c r="E20" s="240">
        <v>23395.967</v>
      </c>
      <c r="F20" s="56">
        <v>55092</v>
      </c>
      <c r="G20" s="56">
        <v>84638.89946</v>
      </c>
      <c r="H20" s="56">
        <v>29546.89946</v>
      </c>
      <c r="I20" s="56">
        <v>55092</v>
      </c>
      <c r="J20" s="56">
        <v>19727.254800000002</v>
      </c>
      <c r="K20" s="56">
        <v>8267.49658</v>
      </c>
      <c r="L20" s="56">
        <v>11459.75822</v>
      </c>
      <c r="M20" s="102">
        <v>0.2513411361514817</v>
      </c>
      <c r="N20" s="102">
        <v>0.23307551168388033</v>
      </c>
      <c r="O20" s="56">
        <v>6150.932459999996</v>
      </c>
    </row>
    <row r="21" spans="1:15" ht="62.25">
      <c r="A21" s="222">
        <v>59</v>
      </c>
      <c r="B21" s="101">
        <v>11</v>
      </c>
      <c r="C21" s="238" t="s">
        <v>966</v>
      </c>
      <c r="D21" s="56">
        <v>30</v>
      </c>
      <c r="E21" s="56">
        <v>30</v>
      </c>
      <c r="F21" s="56">
        <v>0</v>
      </c>
      <c r="G21" s="56">
        <v>30</v>
      </c>
      <c r="H21" s="56">
        <v>30</v>
      </c>
      <c r="I21" s="56">
        <v>0</v>
      </c>
      <c r="J21" s="56">
        <v>0</v>
      </c>
      <c r="K21" s="56">
        <v>0</v>
      </c>
      <c r="L21" s="56">
        <v>0</v>
      </c>
      <c r="M21" s="102">
        <v>0</v>
      </c>
      <c r="N21" s="102">
        <v>0</v>
      </c>
      <c r="O21" s="56">
        <v>0</v>
      </c>
    </row>
    <row r="22" spans="1:15" ht="78">
      <c r="A22" s="222">
        <v>67</v>
      </c>
      <c r="B22" s="101">
        <v>12</v>
      </c>
      <c r="C22" s="55" t="s">
        <v>257</v>
      </c>
      <c r="D22" s="56">
        <v>5</v>
      </c>
      <c r="E22" s="56">
        <v>5</v>
      </c>
      <c r="F22" s="56">
        <v>0</v>
      </c>
      <c r="G22" s="56">
        <v>5</v>
      </c>
      <c r="H22" s="56">
        <v>5</v>
      </c>
      <c r="I22" s="56">
        <v>0</v>
      </c>
      <c r="J22" s="56">
        <v>0</v>
      </c>
      <c r="K22" s="56">
        <v>0</v>
      </c>
      <c r="L22" s="56">
        <v>0</v>
      </c>
      <c r="M22" s="102">
        <v>0</v>
      </c>
      <c r="N22" s="102">
        <v>0</v>
      </c>
      <c r="O22" s="56">
        <v>0</v>
      </c>
    </row>
    <row r="23" spans="1:15" ht="62.25">
      <c r="A23" s="222">
        <v>70</v>
      </c>
      <c r="B23" s="101">
        <v>13</v>
      </c>
      <c r="C23" s="55" t="s">
        <v>258</v>
      </c>
      <c r="D23" s="56">
        <v>100</v>
      </c>
      <c r="E23" s="56">
        <v>100</v>
      </c>
      <c r="F23" s="56">
        <v>0</v>
      </c>
      <c r="G23" s="56">
        <v>150</v>
      </c>
      <c r="H23" s="56">
        <v>150</v>
      </c>
      <c r="I23" s="56">
        <v>0</v>
      </c>
      <c r="J23" s="56">
        <v>89</v>
      </c>
      <c r="K23" s="56">
        <v>89</v>
      </c>
      <c r="L23" s="56">
        <v>0</v>
      </c>
      <c r="M23" s="102">
        <v>0.89</v>
      </c>
      <c r="N23" s="102">
        <v>0.5933333333333334</v>
      </c>
      <c r="O23" s="56">
        <v>50</v>
      </c>
    </row>
    <row r="24" spans="1:15" ht="46.5">
      <c r="A24" s="222">
        <v>71</v>
      </c>
      <c r="B24" s="222">
        <v>14</v>
      </c>
      <c r="C24" s="55" t="s">
        <v>971</v>
      </c>
      <c r="D24" s="56">
        <v>11442.2</v>
      </c>
      <c r="E24" s="56">
        <v>109.2</v>
      </c>
      <c r="F24" s="56">
        <v>11333</v>
      </c>
      <c r="G24" s="56">
        <v>11442.2</v>
      </c>
      <c r="H24" s="56">
        <v>109.2</v>
      </c>
      <c r="I24" s="56">
        <v>11333</v>
      </c>
      <c r="J24" s="56">
        <v>2473.88591</v>
      </c>
      <c r="K24" s="56">
        <v>18.2</v>
      </c>
      <c r="L24" s="56">
        <v>2455.68591</v>
      </c>
      <c r="M24" s="102">
        <v>0.21620719005086433</v>
      </c>
      <c r="N24" s="102">
        <v>0.21620719005086433</v>
      </c>
      <c r="O24" s="56">
        <v>0</v>
      </c>
    </row>
    <row r="25" spans="1:15" ht="93">
      <c r="A25" s="222">
        <v>75</v>
      </c>
      <c r="B25" s="222">
        <v>15</v>
      </c>
      <c r="C25" s="55" t="s">
        <v>995</v>
      </c>
      <c r="D25" s="56">
        <v>50</v>
      </c>
      <c r="E25" s="56">
        <v>50</v>
      </c>
      <c r="F25" s="56">
        <v>0</v>
      </c>
      <c r="G25" s="56">
        <v>50</v>
      </c>
      <c r="H25" s="56">
        <v>50</v>
      </c>
      <c r="I25" s="56">
        <v>0</v>
      </c>
      <c r="J25" s="56">
        <v>10</v>
      </c>
      <c r="K25" s="56">
        <v>10</v>
      </c>
      <c r="L25" s="56">
        <v>0</v>
      </c>
      <c r="M25" s="102">
        <v>0.2</v>
      </c>
      <c r="N25" s="102">
        <v>0.2</v>
      </c>
      <c r="O25" s="56">
        <v>0</v>
      </c>
    </row>
    <row r="26" spans="1:3" ht="15">
      <c r="A26" s="58"/>
      <c r="B26" s="58"/>
      <c r="C26" s="58"/>
    </row>
    <row r="27" spans="2:15" ht="15">
      <c r="B27" s="59">
        <v>0.8524422857061082</v>
      </c>
      <c r="C27" s="60" t="s">
        <v>259</v>
      </c>
      <c r="D27" s="29">
        <v>110234.896</v>
      </c>
      <c r="E27" s="29">
        <v>39516.89599999999</v>
      </c>
      <c r="F27" s="29">
        <v>70718</v>
      </c>
      <c r="G27" s="29">
        <v>121954.03517999999</v>
      </c>
      <c r="H27" s="29">
        <v>49897.03518</v>
      </c>
      <c r="I27" s="29">
        <v>72057</v>
      </c>
      <c r="J27" s="29">
        <v>29291.351370000004</v>
      </c>
      <c r="K27" s="29">
        <v>13309.90724</v>
      </c>
      <c r="L27" s="29">
        <v>15981.44413</v>
      </c>
      <c r="M27" s="29"/>
      <c r="N27" s="59">
        <v>0.8570959529615468</v>
      </c>
      <c r="O27" s="59"/>
    </row>
    <row r="28" spans="2:15" ht="15">
      <c r="B28" s="59">
        <v>0.14755771429389178</v>
      </c>
      <c r="C28" s="60" t="s">
        <v>260</v>
      </c>
      <c r="D28" s="29">
        <v>16470.30400000002</v>
      </c>
      <c r="E28" s="29">
        <v>15098.704000000005</v>
      </c>
      <c r="F28" s="29">
        <v>1371.6000000000058</v>
      </c>
      <c r="G28" s="29">
        <v>21110.23700000001</v>
      </c>
      <c r="H28" s="29">
        <v>19738.636999999995</v>
      </c>
      <c r="I28" s="29">
        <v>1371.6000000000058</v>
      </c>
      <c r="J28" s="29">
        <v>4883.762009999991</v>
      </c>
      <c r="K28" s="29">
        <v>4503.012279999999</v>
      </c>
      <c r="L28" s="29">
        <v>380.74972999999954</v>
      </c>
      <c r="M28" s="29"/>
      <c r="N28" s="59">
        <v>0.14290404703845322</v>
      </c>
      <c r="O28" s="59"/>
    </row>
    <row r="29" spans="2:15" ht="15">
      <c r="B29" s="59">
        <v>1</v>
      </c>
      <c r="C29" s="60" t="s">
        <v>261</v>
      </c>
      <c r="D29" s="29">
        <v>126705.20000000001</v>
      </c>
      <c r="E29" s="235">
        <v>54615.6</v>
      </c>
      <c r="F29" s="236">
        <v>72089.6</v>
      </c>
      <c r="G29" s="29">
        <v>143064.27218</v>
      </c>
      <c r="H29" s="235">
        <v>69635.67218</v>
      </c>
      <c r="I29" s="236">
        <v>73428.6</v>
      </c>
      <c r="J29" s="29">
        <v>34175.113379999995</v>
      </c>
      <c r="K29" s="235">
        <v>17812.91952</v>
      </c>
      <c r="L29" s="237">
        <v>16362.19386</v>
      </c>
      <c r="M29" s="267"/>
      <c r="N29" s="59">
        <v>1</v>
      </c>
      <c r="O29" s="59"/>
    </row>
    <row r="30" spans="2:15" ht="14.25">
      <c r="B30" s="99" t="s">
        <v>262</v>
      </c>
      <c r="N30" s="99" t="s">
        <v>263</v>
      </c>
      <c r="O30" s="99"/>
    </row>
    <row r="31" spans="2:14" ht="14.25">
      <c r="B31" t="s">
        <v>539</v>
      </c>
      <c r="D31" s="29"/>
      <c r="E31" s="57"/>
      <c r="F31" s="29"/>
      <c r="N31" t="s">
        <v>539</v>
      </c>
    </row>
    <row r="32" spans="5:7" ht="14.25">
      <c r="E32" s="57"/>
      <c r="G32" s="29"/>
    </row>
    <row r="33" ht="14.25">
      <c r="E33" s="29"/>
    </row>
    <row r="34" spans="3:6" ht="14.25">
      <c r="C34" s="103">
        <v>126705200</v>
      </c>
      <c r="E34" s="59">
        <v>0.870010828284869</v>
      </c>
      <c r="F34" t="s">
        <v>540</v>
      </c>
    </row>
    <row r="35" spans="3:6" ht="14.25">
      <c r="C35" s="104"/>
      <c r="E35" s="59">
        <v>0.129989171715131</v>
      </c>
      <c r="F35" t="s">
        <v>541</v>
      </c>
    </row>
    <row r="36" spans="3:6" ht="14.25">
      <c r="C36" s="103">
        <v>54610600</v>
      </c>
      <c r="D36" t="s">
        <v>542</v>
      </c>
      <c r="E36" s="105">
        <v>1</v>
      </c>
      <c r="F36" s="57" t="s">
        <v>1451</v>
      </c>
    </row>
    <row r="38" ht="14.25">
      <c r="F38" s="29"/>
    </row>
  </sheetData>
  <sheetProtection/>
  <mergeCells count="16">
    <mergeCell ref="A8:A10"/>
    <mergeCell ref="B8:B10"/>
    <mergeCell ref="C8:C10"/>
    <mergeCell ref="D8:F8"/>
    <mergeCell ref="G8:I8"/>
    <mergeCell ref="J8:L8"/>
    <mergeCell ref="M9:M10"/>
    <mergeCell ref="N9:N10"/>
    <mergeCell ref="O8:O10"/>
    <mergeCell ref="D9:D10"/>
    <mergeCell ref="E9:F9"/>
    <mergeCell ref="G9:G10"/>
    <mergeCell ref="H9:I9"/>
    <mergeCell ref="J9:J10"/>
    <mergeCell ref="K9:L9"/>
    <mergeCell ref="M8:N8"/>
  </mergeCells>
  <printOptions/>
  <pageMargins left="0.7" right="0.7" top="0.75" bottom="0.75" header="0.3" footer="0.3"/>
  <pageSetup horizontalDpi="300" verticalDpi="3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atx</dc:creator>
  <cp:keywords/>
  <dc:description/>
  <cp:lastModifiedBy>Admin</cp:lastModifiedBy>
  <cp:lastPrinted>2018-06-20T05:16:40Z</cp:lastPrinted>
  <dcterms:created xsi:type="dcterms:W3CDTF">2014-06-17T10:48:08Z</dcterms:created>
  <dcterms:modified xsi:type="dcterms:W3CDTF">2018-06-20T05:17:55Z</dcterms:modified>
  <cp:category/>
  <cp:version/>
  <cp:contentType/>
  <cp:contentStatus/>
</cp:coreProperties>
</file>